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19440" windowHeight="9468" tabRatio="236"/>
  </bookViews>
  <sheets>
    <sheet name="по группам" sheetId="1" r:id="rId1"/>
    <sheet name="общий " sheetId="2" r:id="rId2"/>
    <sheet name="Лист3" sheetId="3" r:id="rId3"/>
  </sheets>
  <definedNames>
    <definedName name="_xlnm.Print_Area" localSheetId="0">'по группам'!$A$1:$AP$72</definedName>
  </definedNames>
  <calcPr calcId="125725"/>
</workbook>
</file>

<file path=xl/calcChain.xml><?xml version="1.0" encoding="utf-8"?>
<calcChain xmlns="http://schemas.openxmlformats.org/spreadsheetml/2006/main">
  <c r="AP53" i="1"/>
  <c r="AP18"/>
  <c r="AP55"/>
  <c r="AP62"/>
  <c r="AP31"/>
  <c r="AP36"/>
  <c r="AP59"/>
  <c r="AP58"/>
  <c r="AP60"/>
  <c r="AP61"/>
  <c r="AP64"/>
  <c r="AP63"/>
  <c r="AP65"/>
  <c r="AP66"/>
  <c r="AP67"/>
  <c r="AP68"/>
  <c r="AP69"/>
  <c r="AP70"/>
  <c r="AP57"/>
  <c r="AP44"/>
  <c r="AP45"/>
  <c r="AP46"/>
  <c r="AP47"/>
  <c r="AP48"/>
  <c r="AP49"/>
  <c r="AP50"/>
  <c r="AP51"/>
  <c r="AP52"/>
  <c r="AP54"/>
  <c r="AP43"/>
  <c r="AP24"/>
  <c r="AP25"/>
  <c r="AP26"/>
  <c r="AP27"/>
  <c r="AP28"/>
  <c r="AP29"/>
  <c r="AP30"/>
  <c r="AP32"/>
  <c r="AP33"/>
  <c r="AP34"/>
  <c r="AP35"/>
  <c r="AP37"/>
  <c r="AP38"/>
  <c r="AP39"/>
  <c r="AP40"/>
  <c r="AP41"/>
  <c r="AP23"/>
  <c r="AP8"/>
  <c r="AP9"/>
  <c r="AP10"/>
  <c r="AP11"/>
  <c r="AP12"/>
  <c r="AP13"/>
  <c r="AP14"/>
  <c r="AP15"/>
  <c r="AP16"/>
  <c r="AP17"/>
  <c r="AP19"/>
  <c r="AP20"/>
  <c r="AP21"/>
  <c r="AP7"/>
  <c r="Z72"/>
  <c r="Z71"/>
  <c r="AF71"/>
  <c r="L71"/>
  <c r="M71"/>
  <c r="O71"/>
  <c r="P71"/>
  <c r="Q71"/>
  <c r="R71"/>
  <c r="S71"/>
  <c r="T71"/>
  <c r="U71"/>
  <c r="V71"/>
  <c r="W71"/>
  <c r="X71"/>
  <c r="Y71"/>
  <c r="AA71"/>
  <c r="AC71"/>
  <c r="AD71"/>
  <c r="AE71"/>
  <c r="AG71"/>
  <c r="AH71"/>
  <c r="AI71"/>
  <c r="AJ71"/>
  <c r="AK71"/>
  <c r="AM71"/>
  <c r="AN71"/>
  <c r="K71"/>
  <c r="N70"/>
  <c r="N66"/>
  <c r="N68"/>
  <c r="N63"/>
  <c r="N61"/>
  <c r="N67"/>
  <c r="N64"/>
  <c r="N59"/>
  <c r="N60"/>
  <c r="AB55"/>
  <c r="AB48"/>
  <c r="H72"/>
  <c r="G60"/>
  <c r="G58"/>
  <c r="G62"/>
  <c r="G67"/>
  <c r="G61"/>
  <c r="G59"/>
  <c r="G66"/>
  <c r="G65"/>
  <c r="G64"/>
  <c r="G63"/>
  <c r="G69"/>
  <c r="G68"/>
  <c r="G70"/>
  <c r="G57"/>
  <c r="G46"/>
  <c r="G51"/>
  <c r="G47"/>
  <c r="G45"/>
  <c r="G48"/>
  <c r="G55"/>
  <c r="G53"/>
  <c r="G52"/>
  <c r="G50"/>
  <c r="G44"/>
  <c r="G54"/>
  <c r="G39"/>
  <c r="G43"/>
  <c r="G30"/>
  <c r="G27"/>
  <c r="G36"/>
  <c r="G26"/>
  <c r="G24"/>
  <c r="G31"/>
  <c r="G34"/>
  <c r="G23"/>
  <c r="G29"/>
  <c r="G33"/>
  <c r="G38"/>
  <c r="G25"/>
  <c r="G32"/>
  <c r="G37"/>
  <c r="G40"/>
  <c r="G49"/>
  <c r="G17"/>
  <c r="G41"/>
  <c r="G35"/>
  <c r="G28"/>
  <c r="G11"/>
  <c r="G12"/>
  <c r="G18"/>
  <c r="G8"/>
  <c r="G20"/>
  <c r="G15"/>
  <c r="G16"/>
  <c r="G13"/>
  <c r="G21"/>
  <c r="G19"/>
  <c r="G10"/>
  <c r="G14"/>
  <c r="G7"/>
  <c r="O72"/>
  <c r="P72"/>
  <c r="Q72"/>
  <c r="R72"/>
  <c r="S72"/>
  <c r="T72"/>
  <c r="U72"/>
  <c r="V72"/>
  <c r="W72"/>
  <c r="X72"/>
  <c r="Y72"/>
  <c r="AA72"/>
  <c r="AD72"/>
  <c r="AE72"/>
  <c r="AK72"/>
  <c r="AM72"/>
  <c r="AN72"/>
  <c r="AO72"/>
  <c r="L72"/>
  <c r="M72"/>
  <c r="K72"/>
  <c r="N57"/>
  <c r="F72"/>
  <c r="J72"/>
  <c r="N19"/>
  <c r="E72"/>
  <c r="N62"/>
  <c r="N58"/>
  <c r="AB67"/>
  <c r="AB66"/>
  <c r="AB64"/>
  <c r="AB70"/>
  <c r="AB63"/>
  <c r="AB68"/>
  <c r="AL67"/>
  <c r="AL66"/>
  <c r="AL64"/>
  <c r="AL59"/>
  <c r="AL62"/>
  <c r="AL61"/>
  <c r="AL58"/>
  <c r="AL70"/>
  <c r="AL60"/>
  <c r="AL63"/>
  <c r="AL68"/>
  <c r="AL31"/>
  <c r="AL43"/>
  <c r="AL36"/>
  <c r="AL28"/>
  <c r="AL23"/>
  <c r="AL24"/>
  <c r="AL48"/>
  <c r="AL17"/>
  <c r="AL53"/>
  <c r="AL33"/>
  <c r="AL55"/>
  <c r="AL45"/>
  <c r="AL46"/>
  <c r="AL51"/>
  <c r="AL44"/>
  <c r="AL69"/>
  <c r="AL52"/>
  <c r="AL54"/>
  <c r="AL65"/>
  <c r="AL39"/>
  <c r="AB43"/>
  <c r="AB36"/>
  <c r="AB28"/>
  <c r="AB23"/>
  <c r="AB24"/>
  <c r="AB17"/>
  <c r="AB33"/>
  <c r="AB45"/>
  <c r="AB46"/>
  <c r="AB51"/>
  <c r="AB54"/>
  <c r="AB39"/>
  <c r="N36"/>
  <c r="N28"/>
  <c r="N23"/>
  <c r="N24"/>
  <c r="N48"/>
  <c r="N17"/>
  <c r="N53"/>
  <c r="N33"/>
  <c r="N55"/>
  <c r="N45"/>
  <c r="N46"/>
  <c r="N51"/>
  <c r="N44"/>
  <c r="N69"/>
  <c r="N52"/>
  <c r="N54"/>
  <c r="N65"/>
  <c r="N39"/>
  <c r="AB27"/>
  <c r="AB25"/>
  <c r="AB30"/>
  <c r="AB32"/>
  <c r="AB34"/>
  <c r="AB14"/>
  <c r="AB13"/>
  <c r="AB18"/>
  <c r="AB29"/>
  <c r="AB11"/>
  <c r="AB49"/>
  <c r="AB41"/>
  <c r="AB38"/>
  <c r="AB37"/>
  <c r="AB50"/>
  <c r="AB40"/>
  <c r="AB35"/>
  <c r="N27"/>
  <c r="N25"/>
  <c r="N30"/>
  <c r="N32"/>
  <c r="N34"/>
  <c r="N14"/>
  <c r="N10"/>
  <c r="N13"/>
  <c r="N18"/>
  <c r="N29"/>
  <c r="N11"/>
  <c r="N49"/>
  <c r="N41"/>
  <c r="N38"/>
  <c r="N37"/>
  <c r="N50"/>
  <c r="N40"/>
  <c r="N35"/>
  <c r="AB20"/>
  <c r="AB16"/>
  <c r="AB12"/>
  <c r="AB21"/>
  <c r="AB15"/>
  <c r="N9"/>
  <c r="N8"/>
  <c r="N20"/>
  <c r="N16"/>
  <c r="N12"/>
  <c r="N21"/>
  <c r="N15"/>
  <c r="AL26"/>
  <c r="AL11"/>
  <c r="AL25"/>
  <c r="AL18"/>
  <c r="AL14"/>
  <c r="AL37"/>
  <c r="AL13"/>
  <c r="AL29"/>
  <c r="AL32"/>
  <c r="AL50"/>
  <c r="AL40"/>
  <c r="AL38"/>
  <c r="AL41"/>
  <c r="AL35"/>
  <c r="AL27"/>
  <c r="AL7"/>
  <c r="AL20"/>
  <c r="AL16"/>
  <c r="AL21"/>
  <c r="AL12"/>
  <c r="AL8"/>
  <c r="AL15"/>
  <c r="AL9"/>
  <c r="AL30"/>
  <c r="AL34"/>
  <c r="AL10"/>
  <c r="AL49"/>
  <c r="AL47"/>
  <c r="AL57"/>
  <c r="AB8"/>
  <c r="AB47"/>
  <c r="AB31"/>
  <c r="AB26"/>
  <c r="AB9"/>
  <c r="N47"/>
  <c r="N31"/>
  <c r="N43"/>
  <c r="N26"/>
  <c r="N7"/>
  <c r="N72" l="1"/>
  <c r="G72"/>
  <c r="AB72"/>
  <c r="N71"/>
  <c r="AL72"/>
  <c r="AL71"/>
  <c r="AB71"/>
</calcChain>
</file>

<file path=xl/sharedStrings.xml><?xml version="1.0" encoding="utf-8"?>
<sst xmlns="http://schemas.openxmlformats.org/spreadsheetml/2006/main" count="108" uniqueCount="106">
  <si>
    <t>Количество баллов</t>
  </si>
  <si>
    <t>Социальное парнерство</t>
  </si>
  <si>
    <t>Уровень профсоюзного членства</t>
  </si>
  <si>
    <t>№ п/п</t>
  </si>
  <si>
    <t>группа</t>
  </si>
  <si>
    <t>ИТОГО</t>
  </si>
  <si>
    <t>Участие в мероприятиях и конкурсах, организованных ЧРО Профсоюза</t>
  </si>
  <si>
    <t>денежная компенсация стоимости путевки</t>
  </si>
  <si>
    <t>АО "Санаторий "Чувашия"</t>
  </si>
  <si>
    <t>Наименование медицинской организации</t>
  </si>
  <si>
    <t xml:space="preserve">Приложение к Постановлению Президиума </t>
  </si>
  <si>
    <t>Министерство здравоохранения Чувашии</t>
  </si>
  <si>
    <t>Коли-чество баллов</t>
  </si>
  <si>
    <t>IV группа (свыше 500 членов профсоюза )</t>
  </si>
  <si>
    <t xml:space="preserve">Охрана труда </t>
  </si>
  <si>
    <t>Работа с молодежью</t>
  </si>
  <si>
    <t>Обучение профсоюзного актива</t>
  </si>
  <si>
    <t>краткосрочная беспроцентная ссуда</t>
  </si>
  <si>
    <t xml:space="preserve">премирование профактива </t>
  </si>
  <si>
    <t>конкурс "Лучший коллективный договор МО ЧР"</t>
  </si>
  <si>
    <t>конкурс "Лучший уполномоченный по охране труда"</t>
  </si>
  <si>
    <t>Наличие профсоюзной странички на сайте медицинской организации и ее оформление</t>
  </si>
  <si>
    <t>профсоюзное членство</t>
  </si>
  <si>
    <t>всего работающих</t>
  </si>
  <si>
    <t>уровень профсоюзного членства</t>
  </si>
  <si>
    <t>наличие коллективного договора</t>
  </si>
  <si>
    <t>наличие приложения или дополнительного соглашения к КД</t>
  </si>
  <si>
    <t>I группа (до 150 членов профсоюза)</t>
  </si>
  <si>
    <t>II группа (от 150 до 250  членов профсоюза)</t>
  </si>
  <si>
    <t>профсоюзное членство среди работающей молодежи, его динамика в сравнении в предыдущим годом</t>
  </si>
  <si>
    <t>наличие в структуре профоюзного комитета Молодежного совета(комиссии) с отражением его работы на сайте</t>
  </si>
  <si>
    <t>"Медицинский информационно - аналитический центр"</t>
  </si>
  <si>
    <t>"Городская детская больница № 2"</t>
  </si>
  <si>
    <t>"Чебоксарский медицинский коледж"</t>
  </si>
  <si>
    <t>"Республиканский детский санаторий "Лесная сказка"</t>
  </si>
  <si>
    <t>"Дом ребенка "Малютка"</t>
  </si>
  <si>
    <t>"Козловская ЦРБ"</t>
  </si>
  <si>
    <t>"Республиканский детский противотуберкулезный санаторий "Чуварлейский бор"</t>
  </si>
  <si>
    <t>"Центр ресурсного обеспечения"</t>
  </si>
  <si>
    <t>"Республиканская станция переливания крови"</t>
  </si>
  <si>
    <t>"Центр гигиены и эпидемиологии в ЧР - Чувашии"</t>
  </si>
  <si>
    <t xml:space="preserve">"Яльчикская ЦРБ" </t>
  </si>
  <si>
    <t xml:space="preserve">"Аликовская ЦРБ" </t>
  </si>
  <si>
    <t>"Республиканский кожно - венерологический диспансер"</t>
  </si>
  <si>
    <t>"Республиканский наркологический диспансер"</t>
  </si>
  <si>
    <t>"Республиканская клиническая офтальмологическая больница"</t>
  </si>
  <si>
    <t>"Красночетайская РБ"</t>
  </si>
  <si>
    <t>"Шемуршинская РБ"</t>
  </si>
  <si>
    <t>"Янтиковская ЦРБ"</t>
  </si>
  <si>
    <t>"Новочебоксарская городская стоматологическая поликлиника"</t>
  </si>
  <si>
    <t>"Ибресинская ЦРБ"</t>
  </si>
  <si>
    <t>"Ядринская ЦРБ"</t>
  </si>
  <si>
    <t>"Марпосадская ЦРБ"</t>
  </si>
  <si>
    <t>"Первая Чебоксарская городская больница им.П.Н.Осипова"</t>
  </si>
  <si>
    <t>"Урмарская ЦРБ"</t>
  </si>
  <si>
    <t>"Республиканский клинический госпиталь для ветеранов войн"</t>
  </si>
  <si>
    <t>"Комсомольская ЦРБ"</t>
  </si>
  <si>
    <t>"Вурнарская ЦРБ"</t>
  </si>
  <si>
    <t>"Вторая городская больница"</t>
  </si>
  <si>
    <t>"Шумерлинский ММЦ"</t>
  </si>
  <si>
    <t>"Республиканский кардиологический диспансер"</t>
  </si>
  <si>
    <t>"Республиканский противотуберкулезный диспансер"</t>
  </si>
  <si>
    <t>"Президентский перинатальный центр"</t>
  </si>
  <si>
    <t>"Новочебоксарский медицинский центр"</t>
  </si>
  <si>
    <t>"Моргаушская ЦРБ"</t>
  </si>
  <si>
    <t>"Городской клинический центр"</t>
  </si>
  <si>
    <t>"Чебоксарская РБ"</t>
  </si>
  <si>
    <t>"Фармация"</t>
  </si>
  <si>
    <t>"Цивильская ЦРБ"</t>
  </si>
  <si>
    <t>"Канашская ЦРБ"</t>
  </si>
  <si>
    <t>"Республиканское бюро судебно-медицинской экспертизы"</t>
  </si>
  <si>
    <t>"Республиканская стоматологическая поликлиника"</t>
  </si>
  <si>
    <t xml:space="preserve">"МНТК" "Микрохирургия глаза"  </t>
  </si>
  <si>
    <t>"ЦРБ Алатырского района"</t>
  </si>
  <si>
    <t>"Городская стоматологическая поликлиника"</t>
  </si>
  <si>
    <t>"Городская детская клиническая больница"</t>
  </si>
  <si>
    <t>"Республиканский центр медицины катастроф и скорой медицинской помощи"</t>
  </si>
  <si>
    <t>"Республиканский клинический онкологический диспансер"</t>
  </si>
  <si>
    <t>"Республиканская психиатрическая больница"</t>
  </si>
  <si>
    <t>"Центральная городская больница"</t>
  </si>
  <si>
    <t>"Федеральный центр травматологии, ортопедии и эндопротезирования"</t>
  </si>
  <si>
    <t>"Городская клиническая больница № 1"</t>
  </si>
  <si>
    <t>"Новочебоксарская городская больница"</t>
  </si>
  <si>
    <t>"Батыревская ЦРБ"</t>
  </si>
  <si>
    <t>"Канашский ММЦ"</t>
  </si>
  <si>
    <t>"Республиканская детская клиническая больница"</t>
  </si>
  <si>
    <t>"Республиканская клиническая больница"</t>
  </si>
  <si>
    <t>"Больница скорой медицинской помощи"</t>
  </si>
  <si>
    <t>наличие п. в КД об отчислении работодат-ем доп. денеж-х ср-в в ППО</t>
  </si>
  <si>
    <t>соотв-ие гарантий и компенсаций, предоставляемых за работу во вред. условиях труда, нормам труд-го закон-ва и закону о СОУТ</t>
  </si>
  <si>
    <t>наличие обученных уполномоченных по охране труда в структурных подразд-ях МО</t>
  </si>
  <si>
    <t>III группа (от 250 до 500  членов профсоюза)</t>
  </si>
  <si>
    <t>Таблица показателей оценки деятельности первичных профсоюзных организаций, входящих в состав ЧРО профсоюза работников здравоохранения РФ</t>
  </si>
  <si>
    <t xml:space="preserve">Социальная защита и фин-ая поддержка </t>
  </si>
  <si>
    <t>"Республиканский центр по профилактике и борьбе со СПИД и ИЗ"</t>
  </si>
  <si>
    <t>"Республиканский центр общественного здоровья и медицинской профилактики, ЛФ и СМ"</t>
  </si>
  <si>
    <t>за 2021 год</t>
  </si>
  <si>
    <t>фестиваль Профсоюзная весна</t>
  </si>
  <si>
    <t>Молодежный форум</t>
  </si>
  <si>
    <t xml:space="preserve">конкурс "Моя первичка» </t>
  </si>
  <si>
    <t>Спартакиада</t>
  </si>
  <si>
    <t>Прирост профсоюзного членства</t>
  </si>
  <si>
    <t>Общее количество баллов</t>
  </si>
  <si>
    <t>флэшмоб "Льготный стаж медикам"</t>
  </si>
  <si>
    <t>новогодний марафон видеопоздравлений</t>
  </si>
  <si>
    <t xml:space="preserve">участие в Программе по оздоровлению и реабилитации </t>
  </si>
</sst>
</file>

<file path=xl/styles.xml><?xml version="1.0" encoding="utf-8"?>
<styleSheet xmlns="http://schemas.openxmlformats.org/spreadsheetml/2006/main">
  <numFmts count="1">
    <numFmt numFmtId="164" formatCode="0.0"/>
  </numFmts>
  <fonts count="43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0"/>
      <name val="Arial Cyr"/>
      <charset val="204"/>
    </font>
    <font>
      <sz val="9"/>
      <color indexed="8"/>
      <name val="Times New Roman"/>
      <family val="2"/>
      <charset val="204"/>
    </font>
    <font>
      <sz val="10"/>
      <color indexed="8"/>
      <name val="Times New Roman"/>
      <family val="2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2"/>
      <charset val="204"/>
    </font>
    <font>
      <sz val="8"/>
      <color indexed="8"/>
      <name val="Calibri"/>
      <family val="2"/>
      <charset val="204"/>
    </font>
    <font>
      <sz val="9"/>
      <color indexed="8"/>
      <name val="Calibri"/>
      <family val="2"/>
      <charset val="204"/>
    </font>
    <font>
      <i/>
      <sz val="9"/>
      <color indexed="8"/>
      <name val="Times New Roman"/>
      <family val="1"/>
      <charset val="204"/>
    </font>
    <font>
      <i/>
      <sz val="8"/>
      <color indexed="8"/>
      <name val="Calibri"/>
      <family val="2"/>
      <charset val="204"/>
    </font>
    <font>
      <i/>
      <sz val="9"/>
      <color indexed="8"/>
      <name val="Calibri"/>
      <family val="2"/>
      <charset val="204"/>
    </font>
    <font>
      <sz val="10"/>
      <color indexed="8"/>
      <name val="Calibri"/>
      <family val="2"/>
      <charset val="204"/>
    </font>
    <font>
      <b/>
      <sz val="12"/>
      <color indexed="8"/>
      <name val="Calibri"/>
      <family val="2"/>
      <charset val="204"/>
    </font>
    <font>
      <b/>
      <sz val="10"/>
      <color indexed="8"/>
      <name val="Calibri"/>
      <family val="2"/>
      <charset val="204"/>
    </font>
    <font>
      <b/>
      <i/>
      <sz val="11"/>
      <color indexed="8"/>
      <name val="Calibri"/>
      <family val="2"/>
      <charset val="204"/>
    </font>
    <font>
      <b/>
      <i/>
      <sz val="10"/>
      <color indexed="8"/>
      <name val="Calibri"/>
      <family val="2"/>
      <charset val="204"/>
    </font>
    <font>
      <sz val="10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0"/>
      <name val="Calibri"/>
      <family val="2"/>
      <charset val="204"/>
    </font>
    <font>
      <sz val="8"/>
      <name val="Calibri"/>
      <family val="2"/>
      <charset val="204"/>
    </font>
    <font>
      <sz val="9"/>
      <color indexed="8"/>
      <name val="Calibri"/>
      <family val="2"/>
      <charset val="204"/>
    </font>
    <font>
      <sz val="10"/>
      <color indexed="8"/>
      <name val="Calibri"/>
      <family val="2"/>
      <charset val="204"/>
    </font>
    <font>
      <i/>
      <sz val="7"/>
      <color indexed="8"/>
      <name val="Calibri"/>
      <family val="2"/>
      <charset val="204"/>
    </font>
    <font>
      <i/>
      <sz val="7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8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0"/>
      <color indexed="8"/>
      <name val="Calibri"/>
      <family val="2"/>
      <charset val="204"/>
    </font>
    <font>
      <sz val="10"/>
      <color indexed="10"/>
      <name val="Calibri"/>
      <family val="2"/>
      <charset val="204"/>
    </font>
    <font>
      <i/>
      <sz val="11"/>
      <color indexed="8"/>
      <name val="Calibri"/>
      <family val="2"/>
      <charset val="204"/>
    </font>
    <font>
      <sz val="12"/>
      <color indexed="8"/>
      <name val="Times New Roman"/>
      <family val="2"/>
      <charset val="204"/>
    </font>
    <font>
      <sz val="12"/>
      <name val="Times New Roman"/>
      <family val="2"/>
      <charset val="204"/>
    </font>
    <font>
      <sz val="11"/>
      <name val="Calibri"/>
      <family val="2"/>
      <charset val="204"/>
    </font>
    <font>
      <sz val="11"/>
      <color indexed="50"/>
      <name val="Calibri"/>
      <family val="2"/>
      <charset val="204"/>
    </font>
    <font>
      <sz val="11"/>
      <color indexed="10"/>
      <name val="Calibri"/>
      <family val="2"/>
      <charset val="204"/>
    </font>
    <font>
      <b/>
      <sz val="16"/>
      <color indexed="8"/>
      <name val="Calibri"/>
      <family val="2"/>
      <charset val="204"/>
    </font>
    <font>
      <i/>
      <sz val="8"/>
      <color indexed="8"/>
      <name val="Times New Roman"/>
      <family val="1"/>
      <charset val="204"/>
    </font>
    <font>
      <b/>
      <i/>
      <sz val="8"/>
      <color indexed="8"/>
      <name val="Times New Roman"/>
      <family val="1"/>
      <charset val="204"/>
    </font>
    <font>
      <b/>
      <i/>
      <sz val="12"/>
      <color indexed="8"/>
      <name val="Calibri"/>
      <family val="2"/>
      <charset val="204"/>
    </font>
    <font>
      <sz val="11"/>
      <color indexed="30"/>
      <name val="Calibri"/>
      <family val="2"/>
      <charset val="204"/>
    </font>
    <font>
      <sz val="11"/>
      <color theme="1"/>
      <name val="Calibri"/>
      <family val="2"/>
      <charset val="204"/>
      <scheme val="minor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3">
    <xf numFmtId="0" fontId="0" fillId="0" borderId="0"/>
    <xf numFmtId="0" fontId="3" fillId="0" borderId="0"/>
    <xf numFmtId="9" fontId="42" fillId="0" borderId="0" applyFont="0" applyFill="0" applyBorder="0" applyAlignment="0" applyProtection="0"/>
  </cellStyleXfs>
  <cellXfs count="185">
    <xf numFmtId="0" fontId="0" fillId="0" borderId="0" xfId="0"/>
    <xf numFmtId="0" fontId="0" fillId="2" borderId="0" xfId="0" applyFill="1" applyAlignment="1">
      <alignment horizontal="center" vertical="center"/>
    </xf>
    <xf numFmtId="0" fontId="27" fillId="2" borderId="0" xfId="0" applyFont="1" applyFill="1" applyAlignment="1">
      <alignment horizontal="center" vertical="center"/>
    </xf>
    <xf numFmtId="0" fontId="23" fillId="2" borderId="0" xfId="0" applyFont="1" applyFill="1"/>
    <xf numFmtId="0" fontId="0" fillId="2" borderId="0" xfId="0" applyFill="1"/>
    <xf numFmtId="0" fontId="0" fillId="0" borderId="0" xfId="0" applyProtection="1">
      <protection locked="0"/>
    </xf>
    <xf numFmtId="0" fontId="25" fillId="0" borderId="0" xfId="0" applyFont="1" applyProtection="1">
      <protection locked="0"/>
    </xf>
    <xf numFmtId="0" fontId="24" fillId="0" borderId="0" xfId="0" applyFont="1" applyAlignment="1" applyProtection="1">
      <alignment horizontal="center" vertical="center" wrapText="1"/>
      <protection locked="0"/>
    </xf>
    <xf numFmtId="0" fontId="27" fillId="0" borderId="1" xfId="0" applyFont="1" applyBorder="1" applyAlignment="1" applyProtection="1">
      <alignment horizontal="center" vertical="center"/>
      <protection locked="0"/>
    </xf>
    <xf numFmtId="0" fontId="33" fillId="2" borderId="1" xfId="1" applyFont="1" applyFill="1" applyBorder="1" applyAlignment="1" applyProtection="1">
      <alignment vertical="center" wrapText="1"/>
      <protection locked="0"/>
    </xf>
    <xf numFmtId="0" fontId="1" fillId="0" borderId="1" xfId="0" applyNumberFormat="1" applyFont="1" applyBorder="1" applyAlignment="1" applyProtection="1">
      <alignment horizontal="center" vertical="center"/>
      <protection locked="0"/>
    </xf>
    <xf numFmtId="0" fontId="0" fillId="3" borderId="1" xfId="0" applyFont="1" applyFill="1" applyBorder="1" applyAlignment="1" applyProtection="1">
      <alignment horizontal="center" vertical="center"/>
      <protection locked="0"/>
    </xf>
    <xf numFmtId="0" fontId="34" fillId="0" borderId="1" xfId="0" applyFont="1" applyFill="1" applyBorder="1" applyAlignment="1" applyProtection="1">
      <alignment horizontal="center" vertical="center"/>
      <protection locked="0"/>
    </xf>
    <xf numFmtId="0" fontId="2" fillId="4" borderId="1" xfId="0" applyFont="1" applyFill="1" applyBorder="1" applyAlignment="1" applyProtection="1">
      <alignment horizontal="center" vertical="center"/>
      <protection locked="0"/>
    </xf>
    <xf numFmtId="0" fontId="0" fillId="2" borderId="1" xfId="0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32" fillId="2" borderId="1" xfId="1" applyFont="1" applyFill="1" applyBorder="1" applyAlignment="1" applyProtection="1">
      <alignment vertical="center" wrapText="1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0" fillId="3" borderId="1" xfId="0" applyFont="1" applyFill="1" applyBorder="1" applyAlignment="1" applyProtection="1">
      <alignment horizontal="center"/>
      <protection locked="0"/>
    </xf>
    <xf numFmtId="0" fontId="34" fillId="0" borderId="1" xfId="0" applyFont="1" applyFill="1" applyBorder="1" applyAlignment="1" applyProtection="1">
      <alignment horizontal="center"/>
      <protection locked="0"/>
    </xf>
    <xf numFmtId="0" fontId="2" fillId="4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0" fontId="0" fillId="2" borderId="1" xfId="0" applyFont="1" applyFill="1" applyBorder="1" applyAlignment="1" applyProtection="1">
      <alignment horizontal="center"/>
      <protection locked="0"/>
    </xf>
    <xf numFmtId="0" fontId="0" fillId="2" borderId="0" xfId="0" applyFill="1" applyProtection="1">
      <protection locked="0"/>
    </xf>
    <xf numFmtId="0" fontId="1" fillId="3" borderId="1" xfId="0" applyFont="1" applyFill="1" applyBorder="1" applyAlignment="1" applyProtection="1">
      <alignment horizontal="center" vertical="center"/>
      <protection locked="0"/>
    </xf>
    <xf numFmtId="0" fontId="33" fillId="2" borderId="1" xfId="1" applyFont="1" applyFill="1" applyBorder="1" applyAlignment="1" applyProtection="1">
      <alignment horizontal="left" vertical="center" wrapText="1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1" fillId="4" borderId="1" xfId="0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0" fillId="5" borderId="0" xfId="0" applyFill="1" applyProtection="1">
      <protection locked="0"/>
    </xf>
    <xf numFmtId="0" fontId="35" fillId="0" borderId="1" xfId="0" applyFont="1" applyFill="1" applyBorder="1" applyAlignment="1" applyProtection="1">
      <alignment horizontal="center" vertical="center"/>
      <protection locked="0"/>
    </xf>
    <xf numFmtId="0" fontId="36" fillId="0" borderId="1" xfId="0" applyFont="1" applyFill="1" applyBorder="1" applyAlignment="1" applyProtection="1">
      <alignment horizontal="center" vertical="center"/>
      <protection locked="0"/>
    </xf>
    <xf numFmtId="0" fontId="0" fillId="0" borderId="1" xfId="0" applyFont="1" applyBorder="1" applyAlignment="1" applyProtection="1">
      <alignment horizontal="center" vertical="center"/>
      <protection locked="0"/>
    </xf>
    <xf numFmtId="0" fontId="8" fillId="0" borderId="1" xfId="0" applyFont="1" applyFill="1" applyBorder="1" applyAlignment="1" applyProtection="1">
      <alignment horizontal="center" vertical="center"/>
      <protection locked="0"/>
    </xf>
    <xf numFmtId="4" fontId="33" fillId="2" borderId="1" xfId="1" applyNumberFormat="1" applyFont="1" applyFill="1" applyBorder="1" applyAlignment="1" applyProtection="1">
      <alignment vertical="center"/>
      <protection locked="0"/>
    </xf>
    <xf numFmtId="3" fontId="29" fillId="6" borderId="2" xfId="0" applyNumberFormat="1" applyFont="1" applyFill="1" applyBorder="1" applyProtection="1">
      <protection locked="0"/>
    </xf>
    <xf numFmtId="3" fontId="29" fillId="7" borderId="2" xfId="0" applyNumberFormat="1" applyFont="1" applyFill="1" applyBorder="1" applyProtection="1">
      <protection locked="0"/>
    </xf>
    <xf numFmtId="3" fontId="29" fillId="6" borderId="3" xfId="0" applyNumberFormat="1" applyFont="1" applyFill="1" applyBorder="1" applyProtection="1">
      <protection locked="0"/>
    </xf>
    <xf numFmtId="0" fontId="0" fillId="2" borderId="0" xfId="0" applyFill="1" applyAlignment="1" applyProtection="1">
      <alignment horizontal="center" vertical="center"/>
      <protection locked="0"/>
    </xf>
    <xf numFmtId="0" fontId="27" fillId="2" borderId="0" xfId="0" applyFont="1" applyFill="1" applyAlignment="1" applyProtection="1">
      <alignment horizontal="center" vertical="center"/>
      <protection locked="0"/>
    </xf>
    <xf numFmtId="0" fontId="23" fillId="2" borderId="0" xfId="0" applyFont="1" applyFill="1" applyProtection="1">
      <protection locked="0"/>
    </xf>
    <xf numFmtId="0" fontId="0" fillId="2" borderId="0" xfId="0" applyFill="1" applyAlignment="1" applyProtection="1">
      <alignment horizont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27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2" borderId="0" xfId="0" applyFill="1" applyBorder="1"/>
    <xf numFmtId="2" fontId="0" fillId="2" borderId="0" xfId="0" applyNumberFormat="1" applyFill="1" applyBorder="1"/>
    <xf numFmtId="0" fontId="5" fillId="2" borderId="0" xfId="1" applyFont="1" applyFill="1" applyBorder="1" applyAlignment="1">
      <alignment vertical="center" wrapText="1"/>
    </xf>
    <xf numFmtId="0" fontId="7" fillId="2" borderId="0" xfId="1" applyFont="1" applyFill="1" applyBorder="1" applyAlignment="1">
      <alignment vertical="top" wrapText="1"/>
    </xf>
    <xf numFmtId="0" fontId="22" fillId="2" borderId="0" xfId="0" applyFont="1" applyFill="1" applyBorder="1"/>
    <xf numFmtId="0" fontId="12" fillId="2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12" fillId="2" borderId="0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49" fontId="19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/>
    </xf>
    <xf numFmtId="0" fontId="13" fillId="2" borderId="0" xfId="0" applyFont="1" applyFill="1" applyBorder="1"/>
    <xf numFmtId="2" fontId="13" fillId="2" borderId="0" xfId="0" applyNumberFormat="1" applyFont="1" applyFill="1" applyBorder="1"/>
    <xf numFmtId="0" fontId="17" fillId="2" borderId="0" xfId="0" applyFont="1" applyFill="1" applyBorder="1"/>
    <xf numFmtId="0" fontId="20" fillId="2" borderId="0" xfId="0" applyFont="1" applyFill="1" applyBorder="1"/>
    <xf numFmtId="0" fontId="16" fillId="2" borderId="0" xfId="0" applyFont="1" applyFill="1" applyBorder="1"/>
    <xf numFmtId="0" fontId="14" fillId="2" borderId="0" xfId="0" applyFont="1" applyFill="1" applyBorder="1"/>
    <xf numFmtId="0" fontId="7" fillId="2" borderId="0" xfId="1" applyFont="1" applyFill="1" applyBorder="1" applyAlignment="1">
      <alignment horizontal="left" vertical="center" wrapText="1"/>
    </xf>
    <xf numFmtId="0" fontId="7" fillId="2" borderId="0" xfId="1" applyFont="1" applyFill="1" applyBorder="1" applyAlignment="1">
      <alignment vertical="center" wrapText="1"/>
    </xf>
    <xf numFmtId="0" fontId="6" fillId="2" borderId="0" xfId="1" applyFont="1" applyFill="1" applyBorder="1" applyAlignment="1">
      <alignment vertical="top" wrapText="1"/>
    </xf>
    <xf numFmtId="4" fontId="18" fillId="2" borderId="0" xfId="1" applyNumberFormat="1" applyFont="1" applyFill="1" applyBorder="1"/>
    <xf numFmtId="4" fontId="3" fillId="2" borderId="0" xfId="1" applyNumberFormat="1" applyFont="1" applyFill="1" applyBorder="1"/>
    <xf numFmtId="0" fontId="4" fillId="2" borderId="0" xfId="1" applyFont="1" applyFill="1" applyBorder="1" applyAlignment="1">
      <alignment vertical="center" wrapText="1"/>
    </xf>
    <xf numFmtId="0" fontId="13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center" vertical="center"/>
    </xf>
    <xf numFmtId="0" fontId="23" fillId="2" borderId="0" xfId="0" applyFont="1" applyFill="1" applyBorder="1"/>
    <xf numFmtId="164" fontId="1" fillId="0" borderId="1" xfId="0" applyNumberFormat="1" applyFont="1" applyBorder="1" applyAlignment="1" applyProtection="1">
      <alignment horizontal="center" vertical="center"/>
      <protection locked="0"/>
    </xf>
    <xf numFmtId="0" fontId="16" fillId="8" borderId="1" xfId="0" applyFont="1" applyFill="1" applyBorder="1" applyAlignment="1" applyProtection="1">
      <alignment horizontal="center" vertical="center"/>
      <protection locked="0"/>
    </xf>
    <xf numFmtId="0" fontId="16" fillId="8" borderId="1" xfId="0" applyFont="1" applyFill="1" applyBorder="1" applyAlignment="1" applyProtection="1">
      <alignment horizontal="center"/>
      <protection locked="0"/>
    </xf>
    <xf numFmtId="0" fontId="27" fillId="0" borderId="4" xfId="0" applyFont="1" applyBorder="1" applyAlignment="1" applyProtection="1">
      <alignment horizontal="center" vertical="center"/>
      <protection locked="0"/>
    </xf>
    <xf numFmtId="0" fontId="33" fillId="2" borderId="4" xfId="1" applyFont="1" applyFill="1" applyBorder="1" applyAlignment="1" applyProtection="1">
      <alignment vertical="center" wrapText="1"/>
      <protection locked="0"/>
    </xf>
    <xf numFmtId="0" fontId="1" fillId="0" borderId="4" xfId="0" applyNumberFormat="1" applyFont="1" applyBorder="1" applyAlignment="1" applyProtection="1">
      <alignment horizontal="center" vertical="center"/>
      <protection locked="0"/>
    </xf>
    <xf numFmtId="164" fontId="1" fillId="0" borderId="4" xfId="0" applyNumberFormat="1" applyFont="1" applyBorder="1" applyAlignment="1" applyProtection="1">
      <alignment horizontal="center" vertical="center"/>
      <protection locked="0"/>
    </xf>
    <xf numFmtId="0" fontId="16" fillId="8" borderId="4" xfId="0" applyFont="1" applyFill="1" applyBorder="1" applyAlignment="1" applyProtection="1">
      <alignment horizontal="center" vertical="center"/>
      <protection locked="0"/>
    </xf>
    <xf numFmtId="0" fontId="0" fillId="3" borderId="4" xfId="0" applyFont="1" applyFill="1" applyBorder="1" applyAlignment="1" applyProtection="1">
      <alignment horizontal="center" vertical="center"/>
      <protection locked="0"/>
    </xf>
    <xf numFmtId="0" fontId="34" fillId="0" borderId="4" xfId="0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0" fontId="0" fillId="2" borderId="4" xfId="0" applyFont="1" applyFill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7" fillId="9" borderId="4" xfId="1" applyFont="1" applyFill="1" applyBorder="1" applyAlignment="1" applyProtection="1">
      <alignment vertical="center" wrapText="1"/>
      <protection locked="0"/>
    </xf>
    <xf numFmtId="0" fontId="5" fillId="9" borderId="1" xfId="1" applyFont="1" applyFill="1" applyBorder="1" applyAlignment="1" applyProtection="1">
      <alignment vertical="center" wrapText="1"/>
      <protection locked="0"/>
    </xf>
    <xf numFmtId="0" fontId="7" fillId="9" borderId="1" xfId="1" applyFont="1" applyFill="1" applyBorder="1" applyAlignment="1" applyProtection="1">
      <alignment vertical="center" wrapText="1"/>
      <protection locked="0"/>
    </xf>
    <xf numFmtId="0" fontId="4" fillId="9" borderId="1" xfId="1" applyFont="1" applyFill="1" applyBorder="1" applyAlignment="1" applyProtection="1">
      <alignment vertical="center" wrapText="1"/>
      <protection locked="0"/>
    </xf>
    <xf numFmtId="0" fontId="7" fillId="9" borderId="1" xfId="1" applyFont="1" applyFill="1" applyBorder="1" applyAlignment="1" applyProtection="1">
      <alignment horizontal="left" vertical="center" wrapText="1"/>
      <protection locked="0"/>
    </xf>
    <xf numFmtId="0" fontId="7" fillId="9" borderId="1" xfId="1" applyFont="1" applyFill="1" applyBorder="1" applyAlignment="1" applyProtection="1">
      <alignment vertical="top" wrapText="1"/>
      <protection locked="0"/>
    </xf>
    <xf numFmtId="0" fontId="6" fillId="9" borderId="1" xfId="1" applyFont="1" applyFill="1" applyBorder="1" applyAlignment="1" applyProtection="1">
      <alignment vertical="top" wrapText="1"/>
      <protection locked="0"/>
    </xf>
    <xf numFmtId="4" fontId="3" fillId="9" borderId="1" xfId="1" applyNumberFormat="1" applyFont="1" applyFill="1" applyBorder="1" applyProtection="1">
      <protection locked="0"/>
    </xf>
    <xf numFmtId="0" fontId="2" fillId="9" borderId="2" xfId="0" applyFont="1" applyFill="1" applyBorder="1" applyAlignment="1" applyProtection="1">
      <alignment horizontal="center" vertical="center"/>
      <protection locked="0"/>
    </xf>
    <xf numFmtId="0" fontId="0" fillId="9" borderId="0" xfId="0" applyFill="1" applyProtection="1">
      <protection locked="0"/>
    </xf>
    <xf numFmtId="0" fontId="0" fillId="9" borderId="4" xfId="0" applyFont="1" applyFill="1" applyBorder="1" applyAlignment="1" applyProtection="1">
      <alignment horizontal="center" vertical="center"/>
      <protection locked="0"/>
    </xf>
    <xf numFmtId="0" fontId="0" fillId="9" borderId="1" xfId="0" applyFont="1" applyFill="1" applyBorder="1" applyAlignment="1" applyProtection="1">
      <alignment horizontal="center"/>
      <protection locked="0"/>
    </xf>
    <xf numFmtId="0" fontId="0" fillId="9" borderId="1" xfId="0" applyFont="1" applyFill="1" applyBorder="1" applyAlignment="1" applyProtection="1">
      <alignment horizontal="center" vertical="center"/>
      <protection locked="0"/>
    </xf>
    <xf numFmtId="0" fontId="1" fillId="9" borderId="1" xfId="0" applyFont="1" applyFill="1" applyBorder="1" applyAlignment="1" applyProtection="1">
      <alignment horizontal="center" vertical="center"/>
      <protection locked="0"/>
    </xf>
    <xf numFmtId="3" fontId="29" fillId="9" borderId="2" xfId="0" applyNumberFormat="1" applyFont="1" applyFill="1" applyBorder="1" applyProtection="1">
      <protection locked="0"/>
    </xf>
    <xf numFmtId="0" fontId="1" fillId="9" borderId="1" xfId="0" applyFont="1" applyFill="1" applyBorder="1" applyAlignment="1" applyProtection="1">
      <alignment horizontal="center"/>
      <protection locked="0"/>
    </xf>
    <xf numFmtId="0" fontId="2" fillId="9" borderId="1" xfId="0" applyFont="1" applyFill="1" applyBorder="1" applyAlignment="1" applyProtection="1">
      <alignment horizontal="center"/>
      <protection locked="0"/>
    </xf>
    <xf numFmtId="0" fontId="2" fillId="9" borderId="1" xfId="0" applyFont="1" applyFill="1" applyBorder="1" applyAlignment="1" applyProtection="1">
      <alignment horizontal="center" vertical="center"/>
      <protection locked="0"/>
    </xf>
    <xf numFmtId="3" fontId="30" fillId="9" borderId="2" xfId="0" applyNumberFormat="1" applyFont="1" applyFill="1" applyBorder="1" applyProtection="1">
      <protection locked="0"/>
    </xf>
    <xf numFmtId="0" fontId="2" fillId="9" borderId="4" xfId="0" applyFont="1" applyFill="1" applyBorder="1" applyAlignment="1" applyProtection="1">
      <alignment horizontal="center" vertical="center"/>
      <protection locked="0"/>
    </xf>
    <xf numFmtId="0" fontId="17" fillId="9" borderId="4" xfId="0" applyFont="1" applyFill="1" applyBorder="1" applyAlignment="1" applyProtection="1">
      <alignment vertical="center"/>
      <protection locked="0"/>
    </xf>
    <xf numFmtId="0" fontId="0" fillId="9" borderId="1" xfId="0" applyFill="1" applyBorder="1" applyProtection="1">
      <protection locked="0"/>
    </xf>
    <xf numFmtId="0" fontId="17" fillId="9" borderId="1" xfId="0" applyFont="1" applyFill="1" applyBorder="1" applyAlignment="1" applyProtection="1">
      <alignment vertical="center"/>
      <protection locked="0"/>
    </xf>
    <xf numFmtId="0" fontId="17" fillId="9" borderId="1" xfId="0" applyFont="1" applyFill="1" applyBorder="1" applyProtection="1">
      <protection locked="0"/>
    </xf>
    <xf numFmtId="0" fontId="16" fillId="9" borderId="1" xfId="0" applyFont="1" applyFill="1" applyBorder="1" applyProtection="1">
      <protection locked="0"/>
    </xf>
    <xf numFmtId="0" fontId="2" fillId="2" borderId="0" xfId="0" applyFont="1" applyFill="1" applyBorder="1" applyAlignment="1" applyProtection="1">
      <alignment horizontal="center" vertical="center"/>
      <protection locked="0"/>
    </xf>
    <xf numFmtId="0" fontId="26" fillId="2" borderId="0" xfId="0" applyFont="1" applyFill="1" applyBorder="1" applyAlignment="1" applyProtection="1">
      <alignment horizontal="center" vertical="center"/>
      <protection locked="0"/>
    </xf>
    <xf numFmtId="164" fontId="28" fillId="10" borderId="5" xfId="0" applyNumberFormat="1" applyFont="1" applyFill="1" applyBorder="1" applyAlignment="1" applyProtection="1">
      <alignment horizontal="center" vertical="center"/>
      <protection locked="0"/>
    </xf>
    <xf numFmtId="0" fontId="38" fillId="9" borderId="6" xfId="0" applyFont="1" applyFill="1" applyBorder="1" applyProtection="1">
      <protection locked="0"/>
    </xf>
    <xf numFmtId="0" fontId="38" fillId="9" borderId="6" xfId="0" applyFont="1" applyFill="1" applyBorder="1" applyAlignment="1" applyProtection="1">
      <alignment horizontal="center" vertical="center"/>
      <protection locked="0"/>
    </xf>
    <xf numFmtId="0" fontId="38" fillId="9" borderId="7" xfId="0" applyFont="1" applyFill="1" applyBorder="1" applyAlignment="1" applyProtection="1">
      <alignment horizontal="center" vertical="center"/>
      <protection locked="0"/>
    </xf>
    <xf numFmtId="0" fontId="38" fillId="3" borderId="8" xfId="0" applyFont="1" applyFill="1" applyBorder="1" applyAlignment="1" applyProtection="1">
      <alignment horizontal="center" vertical="center"/>
      <protection locked="0"/>
    </xf>
    <xf numFmtId="0" fontId="38" fillId="9" borderId="8" xfId="0" applyFont="1" applyFill="1" applyBorder="1" applyAlignment="1" applyProtection="1">
      <alignment horizontal="center" vertical="center"/>
      <protection locked="0"/>
    </xf>
    <xf numFmtId="0" fontId="38" fillId="9" borderId="9" xfId="0" applyFont="1" applyFill="1" applyBorder="1" applyAlignment="1" applyProtection="1">
      <alignment vertical="center"/>
      <protection locked="0"/>
    </xf>
    <xf numFmtId="0" fontId="38" fillId="9" borderId="2" xfId="0" applyFont="1" applyFill="1" applyBorder="1" applyProtection="1">
      <protection locked="0"/>
    </xf>
    <xf numFmtId="0" fontId="38" fillId="10" borderId="2" xfId="0" applyFont="1" applyFill="1" applyBorder="1" applyAlignment="1" applyProtection="1">
      <alignment horizontal="center" vertical="center" textRotation="90" wrapText="1"/>
      <protection locked="0"/>
    </xf>
    <xf numFmtId="0" fontId="38" fillId="10" borderId="10" xfId="0" applyFont="1" applyFill="1" applyBorder="1" applyAlignment="1" applyProtection="1">
      <alignment horizontal="center" vertical="center" textRotation="90" wrapText="1"/>
      <protection locked="0"/>
    </xf>
    <xf numFmtId="0" fontId="38" fillId="9" borderId="2" xfId="0" applyFont="1" applyFill="1" applyBorder="1" applyAlignment="1" applyProtection="1">
      <alignment horizontal="center" vertical="center" wrapText="1"/>
      <protection locked="0"/>
    </xf>
    <xf numFmtId="49" fontId="38" fillId="10" borderId="2" xfId="0" applyNumberFormat="1" applyFont="1" applyFill="1" applyBorder="1" applyAlignment="1" applyProtection="1">
      <alignment horizontal="center" vertical="center" textRotation="90" wrapText="1"/>
      <protection locked="0"/>
    </xf>
    <xf numFmtId="0" fontId="38" fillId="10" borderId="2" xfId="0" applyFont="1" applyFill="1" applyBorder="1" applyAlignment="1" applyProtection="1">
      <alignment horizontal="center" vertical="center" wrapText="1"/>
      <protection locked="0"/>
    </xf>
    <xf numFmtId="0" fontId="38" fillId="9" borderId="2" xfId="0" applyFont="1" applyFill="1" applyBorder="1" applyAlignment="1" applyProtection="1">
      <alignment horizontal="center" vertical="center" textRotation="90" wrapText="1"/>
      <protection locked="0"/>
    </xf>
    <xf numFmtId="0" fontId="38" fillId="3" borderId="2" xfId="0" applyFont="1" applyFill="1" applyBorder="1" applyAlignment="1" applyProtection="1">
      <alignment horizontal="center" vertical="center" wrapText="1"/>
      <protection locked="0"/>
    </xf>
    <xf numFmtId="0" fontId="2" fillId="7" borderId="11" xfId="0" applyFont="1" applyFill="1" applyBorder="1" applyAlignment="1" applyProtection="1">
      <alignment horizontal="center" vertical="center" textRotation="90"/>
      <protection locked="0"/>
    </xf>
    <xf numFmtId="0" fontId="41" fillId="0" borderId="1" xfId="0" applyFont="1" applyFill="1" applyBorder="1" applyAlignment="1" applyProtection="1">
      <alignment horizontal="center" vertical="center"/>
      <protection locked="0"/>
    </xf>
    <xf numFmtId="0" fontId="34" fillId="12" borderId="1" xfId="0" applyFont="1" applyFill="1" applyBorder="1" applyAlignment="1" applyProtection="1">
      <alignment horizontal="center" vertical="center"/>
      <protection locked="0"/>
    </xf>
    <xf numFmtId="0" fontId="2" fillId="7" borderId="12" xfId="0" applyFont="1" applyFill="1" applyBorder="1" applyAlignment="1" applyProtection="1">
      <alignment horizontal="center" vertical="center" textRotation="90"/>
      <protection locked="0"/>
    </xf>
    <xf numFmtId="0" fontId="2" fillId="7" borderId="11" xfId="0" applyFont="1" applyFill="1" applyBorder="1" applyAlignment="1" applyProtection="1">
      <alignment horizontal="center" vertical="center" textRotation="90"/>
      <protection locked="0"/>
    </xf>
    <xf numFmtId="0" fontId="38" fillId="10" borderId="13" xfId="0" applyFont="1" applyFill="1" applyBorder="1" applyAlignment="1" applyProtection="1">
      <alignment horizontal="center" vertical="center" textRotation="90"/>
      <protection locked="0"/>
    </xf>
    <xf numFmtId="0" fontId="38" fillId="10" borderId="14" xfId="0" applyFont="1" applyFill="1" applyBorder="1" applyAlignment="1" applyProtection="1">
      <alignment horizontal="center" vertical="center" textRotation="90"/>
      <protection locked="0"/>
    </xf>
    <xf numFmtId="0" fontId="37" fillId="0" borderId="0" xfId="0" applyFont="1" applyBorder="1" applyAlignment="1" applyProtection="1">
      <alignment horizontal="center" vertical="center"/>
      <protection locked="0"/>
    </xf>
    <xf numFmtId="0" fontId="11" fillId="10" borderId="6" xfId="0" applyFont="1" applyFill="1" applyBorder="1" applyAlignment="1" applyProtection="1">
      <alignment horizontal="center" vertical="center" textRotation="90"/>
      <protection locked="0"/>
    </xf>
    <xf numFmtId="0" fontId="11" fillId="10" borderId="2" xfId="0" applyFont="1" applyFill="1" applyBorder="1" applyAlignment="1" applyProtection="1">
      <alignment horizontal="center" vertical="center" textRotation="90"/>
      <protection locked="0"/>
    </xf>
    <xf numFmtId="0" fontId="39" fillId="10" borderId="9" xfId="0" applyFont="1" applyFill="1" applyBorder="1" applyAlignment="1" applyProtection="1">
      <alignment horizontal="center" vertical="center" wrapText="1"/>
      <protection locked="0"/>
    </xf>
    <xf numFmtId="0" fontId="39" fillId="10" borderId="7" xfId="0" applyFont="1" applyFill="1" applyBorder="1" applyAlignment="1" applyProtection="1">
      <alignment horizontal="center" vertical="center" wrapText="1"/>
      <protection locked="0"/>
    </xf>
    <xf numFmtId="0" fontId="11" fillId="10" borderId="13" xfId="0" applyFont="1" applyFill="1" applyBorder="1" applyAlignment="1" applyProtection="1">
      <alignment horizontal="center" vertical="center" textRotation="90" wrapText="1"/>
      <protection locked="0"/>
    </xf>
    <xf numFmtId="0" fontId="11" fillId="10" borderId="14" xfId="0" applyFont="1" applyFill="1" applyBorder="1" applyAlignment="1" applyProtection="1">
      <alignment horizontal="center" vertical="center" textRotation="90" wrapText="1"/>
      <protection locked="0"/>
    </xf>
    <xf numFmtId="0" fontId="39" fillId="10" borderId="9" xfId="0" applyFont="1" applyFill="1" applyBorder="1" applyAlignment="1" applyProtection="1">
      <alignment horizontal="center" vertical="center"/>
      <protection locked="0"/>
    </xf>
    <xf numFmtId="0" fontId="39" fillId="10" borderId="7" xfId="0" applyFont="1" applyFill="1" applyBorder="1" applyAlignment="1" applyProtection="1">
      <alignment horizontal="center" vertical="center"/>
      <protection locked="0"/>
    </xf>
    <xf numFmtId="0" fontId="38" fillId="10" borderId="7" xfId="0" applyFont="1" applyFill="1" applyBorder="1" applyAlignment="1" applyProtection="1">
      <alignment horizontal="center" vertical="center" wrapText="1"/>
      <protection locked="0"/>
    </xf>
    <xf numFmtId="0" fontId="28" fillId="0" borderId="0" xfId="0" applyFont="1" applyAlignment="1" applyProtection="1">
      <alignment horizontal="center" vertical="center"/>
      <protection locked="0"/>
    </xf>
    <xf numFmtId="0" fontId="31" fillId="0" borderId="0" xfId="0" applyFont="1" applyAlignment="1" applyProtection="1">
      <alignment horizontal="right" vertical="top"/>
      <protection locked="0"/>
    </xf>
    <xf numFmtId="0" fontId="38" fillId="10" borderId="13" xfId="0" applyFont="1" applyFill="1" applyBorder="1" applyAlignment="1" applyProtection="1">
      <alignment horizontal="center" vertical="center" textRotation="90" wrapText="1"/>
      <protection locked="0"/>
    </xf>
    <xf numFmtId="0" fontId="38" fillId="10" borderId="14" xfId="0" applyFont="1" applyFill="1" applyBorder="1" applyAlignment="1" applyProtection="1">
      <alignment horizontal="center" vertical="center" textRotation="90" wrapText="1"/>
      <protection locked="0"/>
    </xf>
    <xf numFmtId="0" fontId="40" fillId="10" borderId="15" xfId="0" applyFont="1" applyFill="1" applyBorder="1" applyAlignment="1" applyProtection="1">
      <alignment horizontal="center" vertical="center" textRotation="90" wrapText="1"/>
      <protection locked="0"/>
    </xf>
    <xf numFmtId="0" fontId="40" fillId="10" borderId="16" xfId="0" applyFont="1" applyFill="1" applyBorder="1" applyAlignment="1" applyProtection="1">
      <alignment horizontal="center" vertical="center" textRotation="90" wrapText="1"/>
      <protection locked="0"/>
    </xf>
    <xf numFmtId="0" fontId="39" fillId="10" borderId="6" xfId="0" applyNumberFormat="1" applyFont="1" applyFill="1" applyBorder="1" applyAlignment="1" applyProtection="1">
      <alignment horizontal="center" vertical="center" wrapText="1"/>
      <protection locked="0"/>
    </xf>
    <xf numFmtId="0" fontId="39" fillId="10" borderId="8" xfId="0" applyFont="1" applyFill="1" applyBorder="1" applyAlignment="1" applyProtection="1">
      <alignment horizontal="center" vertical="center" wrapText="1"/>
      <protection locked="0"/>
    </xf>
    <xf numFmtId="0" fontId="11" fillId="9" borderId="6" xfId="0" applyFont="1" applyFill="1" applyBorder="1" applyAlignment="1" applyProtection="1">
      <alignment horizontal="center" vertical="center" wrapText="1"/>
      <protection locked="0"/>
    </xf>
    <xf numFmtId="0" fontId="11" fillId="9" borderId="2" xfId="0" applyFont="1" applyFill="1" applyBorder="1" applyAlignment="1" applyProtection="1">
      <alignment horizontal="center" vertical="center" wrapText="1"/>
      <protection locked="0"/>
    </xf>
    <xf numFmtId="0" fontId="38" fillId="10" borderId="13" xfId="0" applyFont="1" applyFill="1" applyBorder="1" applyAlignment="1" applyProtection="1">
      <alignment horizontal="center" vertical="center" wrapText="1"/>
      <protection locked="0"/>
    </xf>
    <xf numFmtId="0" fontId="38" fillId="10" borderId="14" xfId="0" applyFont="1" applyFill="1" applyBorder="1" applyAlignment="1" applyProtection="1">
      <alignment horizontal="center" vertical="center" wrapText="1"/>
      <protection locked="0"/>
    </xf>
    <xf numFmtId="0" fontId="11" fillId="10" borderId="17" xfId="0" applyFont="1" applyFill="1" applyBorder="1" applyAlignment="1" applyProtection="1">
      <alignment horizontal="center" vertical="center" textRotation="90"/>
      <protection locked="0"/>
    </xf>
    <xf numFmtId="0" fontId="11" fillId="10" borderId="18" xfId="0" applyFont="1" applyFill="1" applyBorder="1" applyAlignment="1" applyProtection="1">
      <alignment horizontal="center" vertical="center" textRotation="90"/>
      <protection locked="0"/>
    </xf>
    <xf numFmtId="0" fontId="0" fillId="5" borderId="11" xfId="0" applyFill="1" applyBorder="1" applyAlignment="1" applyProtection="1">
      <alignment horizontal="center" vertical="center"/>
      <protection locked="0"/>
    </xf>
    <xf numFmtId="0" fontId="0" fillId="5" borderId="1" xfId="0" applyFill="1" applyBorder="1" applyAlignment="1" applyProtection="1">
      <alignment horizontal="center" vertical="center"/>
      <protection locked="0"/>
    </xf>
    <xf numFmtId="0" fontId="0" fillId="5" borderId="19" xfId="0" applyFill="1" applyBorder="1" applyAlignment="1" applyProtection="1">
      <alignment horizontal="center" vertical="center"/>
      <protection locked="0"/>
    </xf>
    <xf numFmtId="0" fontId="0" fillId="11" borderId="11" xfId="0" applyFill="1" applyBorder="1" applyAlignment="1" applyProtection="1">
      <alignment vertical="center"/>
      <protection locked="0"/>
    </xf>
    <xf numFmtId="0" fontId="0" fillId="11" borderId="1" xfId="0" applyFill="1" applyBorder="1" applyAlignment="1" applyProtection="1">
      <alignment vertical="center"/>
      <protection locked="0"/>
    </xf>
    <xf numFmtId="0" fontId="0" fillId="11" borderId="19" xfId="0" applyFill="1" applyBorder="1" applyAlignment="1" applyProtection="1">
      <alignment vertical="center"/>
      <protection locked="0"/>
    </xf>
    <xf numFmtId="0" fontId="2" fillId="6" borderId="18" xfId="0" applyFont="1" applyFill="1" applyBorder="1" applyAlignment="1" applyProtection="1">
      <alignment horizontal="center" vertical="center"/>
      <protection locked="0"/>
    </xf>
    <xf numFmtId="0" fontId="2" fillId="6" borderId="2" xfId="0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Border="1" applyAlignment="1">
      <alignment horizontal="center" vertical="center" textRotation="90"/>
    </xf>
    <xf numFmtId="0" fontId="15" fillId="2" borderId="0" xfId="0" applyFont="1" applyFill="1" applyBorder="1" applyAlignment="1">
      <alignment horizontal="center" vertical="center" textRotation="90"/>
    </xf>
    <xf numFmtId="0" fontId="2" fillId="2" borderId="0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textRotation="90"/>
    </xf>
    <xf numFmtId="0" fontId="23" fillId="2" borderId="0" xfId="0" applyFont="1" applyFill="1" applyBorder="1"/>
    <xf numFmtId="0" fontId="10" fillId="2" borderId="0" xfId="0" applyNumberFormat="1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1" fontId="1" fillId="0" borderId="1" xfId="0" applyNumberFormat="1" applyFont="1" applyBorder="1" applyAlignment="1" applyProtection="1">
      <alignment horizontal="center" vertical="center"/>
      <protection locked="0"/>
    </xf>
    <xf numFmtId="1" fontId="1" fillId="0" borderId="1" xfId="2" applyNumberFormat="1" applyFont="1" applyBorder="1" applyAlignment="1" applyProtection="1">
      <alignment horizontal="center" vertical="center"/>
      <protection locked="0"/>
    </xf>
    <xf numFmtId="1" fontId="1" fillId="0" borderId="4" xfId="0" applyNumberFormat="1" applyFont="1" applyBorder="1" applyAlignment="1" applyProtection="1">
      <alignment horizontal="center" vertical="center"/>
      <protection locked="0"/>
    </xf>
  </cellXfs>
  <cellStyles count="3">
    <cellStyle name="Обычный" xfId="0" builtinId="0"/>
    <cellStyle name="Обычный 2" xfId="1"/>
    <cellStyle name="Процентный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P125"/>
  <sheetViews>
    <sheetView tabSelected="1" view="pageBreakPreview" topLeftCell="A5" zoomScale="75" zoomScaleNormal="100" zoomScaleSheetLayoutView="75" workbookViewId="0">
      <pane xSplit="4" ySplit="2" topLeftCell="E55" activePane="bottomRight" state="frozen"/>
      <selection activeCell="A5" sqref="A5"/>
      <selection pane="topRight" activeCell="E5" sqref="E5"/>
      <selection pane="bottomLeft" activeCell="A7" sqref="A7"/>
      <selection pane="bottomRight" activeCell="AP59" sqref="AP59"/>
    </sheetView>
  </sheetViews>
  <sheetFormatPr defaultColWidth="8.88671875" defaultRowHeight="14.4"/>
  <cols>
    <col min="1" max="1" width="2.33203125" style="47" customWidth="1"/>
    <col min="2" max="2" width="2.5546875" style="48" customWidth="1"/>
    <col min="3" max="3" width="74.5546875" style="45" customWidth="1"/>
    <col min="4" max="4" width="0.5546875" style="101" customWidth="1"/>
    <col min="5" max="5" width="5.44140625" style="5" customWidth="1"/>
    <col min="6" max="6" width="5.6640625" style="5" customWidth="1"/>
    <col min="7" max="7" width="6.33203125" style="5" customWidth="1"/>
    <col min="8" max="8" width="5.5546875" style="5" customWidth="1"/>
    <col min="9" max="9" width="5.33203125" style="5" customWidth="1"/>
    <col min="10" max="10" width="0.44140625" style="101" customWidth="1"/>
    <col min="11" max="11" width="4.44140625" style="5" customWidth="1"/>
    <col min="12" max="12" width="4.5546875" style="5" customWidth="1"/>
    <col min="13" max="13" width="4.44140625" style="5" customWidth="1"/>
    <col min="14" max="14" width="5.6640625" style="5" hidden="1" customWidth="1"/>
    <col min="15" max="15" width="0.44140625" style="101" customWidth="1"/>
    <col min="16" max="16" width="5.33203125" style="28" customWidth="1"/>
    <col min="17" max="17" width="6.33203125" style="28" customWidth="1"/>
    <col min="18" max="18" width="0.44140625" style="101" customWidth="1"/>
    <col min="19" max="19" width="7" style="28" hidden="1" customWidth="1"/>
    <col min="20" max="20" width="9" style="28" hidden="1" customWidth="1"/>
    <col min="21" max="21" width="0.44140625" style="28" hidden="1" customWidth="1"/>
    <col min="22" max="22" width="5.109375" style="28" customWidth="1"/>
    <col min="23" max="23" width="0.44140625" style="101" customWidth="1"/>
    <col min="24" max="24" width="5" style="5" customWidth="1"/>
    <col min="25" max="27" width="4.6640625" style="5" customWidth="1"/>
    <col min="28" max="28" width="0.109375" style="5" customWidth="1"/>
    <col min="29" max="29" width="0.44140625" style="101" customWidth="1"/>
    <col min="30" max="32" width="4.5546875" style="5" customWidth="1"/>
    <col min="33" max="33" width="4.33203125" style="5" customWidth="1"/>
    <col min="34" max="34" width="4.88671875" style="5" customWidth="1"/>
    <col min="35" max="37" width="4.5546875" style="5" customWidth="1"/>
    <col min="38" max="38" width="0.5546875" style="5" hidden="1" customWidth="1"/>
    <col min="39" max="39" width="0.5546875" style="101" customWidth="1"/>
    <col min="40" max="40" width="5.109375" style="5" customWidth="1"/>
    <col min="41" max="41" width="0.5546875" style="101" customWidth="1"/>
    <col min="42" max="42" width="9.5546875" style="49" customWidth="1"/>
    <col min="43" max="16384" width="8.88671875" style="5"/>
  </cols>
  <sheetData>
    <row r="1" spans="1:42" ht="15" customHeight="1">
      <c r="A1" s="152" t="s">
        <v>10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2"/>
      <c r="O1" s="152"/>
      <c r="P1" s="152"/>
      <c r="Q1" s="152"/>
      <c r="R1" s="152"/>
      <c r="S1" s="152"/>
      <c r="T1" s="152"/>
      <c r="U1" s="152"/>
      <c r="V1" s="152"/>
      <c r="W1" s="152"/>
      <c r="X1" s="152"/>
      <c r="Y1" s="152"/>
      <c r="Z1" s="152"/>
      <c r="AA1" s="152"/>
      <c r="AB1" s="152"/>
      <c r="AC1" s="152"/>
      <c r="AD1" s="152"/>
      <c r="AE1" s="152"/>
      <c r="AF1" s="152"/>
      <c r="AG1" s="152"/>
      <c r="AH1" s="152"/>
      <c r="AI1" s="152"/>
      <c r="AJ1" s="152"/>
      <c r="AK1" s="152"/>
      <c r="AL1" s="152"/>
      <c r="AM1" s="152"/>
      <c r="AN1" s="152"/>
      <c r="AO1" s="152"/>
      <c r="AP1" s="152"/>
    </row>
    <row r="2" spans="1:42" ht="16.95" customHeight="1">
      <c r="A2" s="151" t="s">
        <v>92</v>
      </c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  <c r="P2" s="151"/>
      <c r="Q2" s="151"/>
      <c r="R2" s="151"/>
      <c r="S2" s="151"/>
      <c r="T2" s="151"/>
      <c r="U2" s="151"/>
      <c r="V2" s="151"/>
      <c r="W2" s="151"/>
      <c r="X2" s="151"/>
      <c r="Y2" s="151"/>
      <c r="Z2" s="151"/>
      <c r="AA2" s="151"/>
      <c r="AB2" s="151"/>
      <c r="AC2" s="151"/>
      <c r="AD2" s="151"/>
      <c r="AE2" s="151"/>
      <c r="AF2" s="151"/>
      <c r="AG2" s="151"/>
      <c r="AH2" s="151"/>
      <c r="AI2" s="151"/>
      <c r="AJ2" s="151"/>
      <c r="AK2" s="151"/>
      <c r="AL2" s="151"/>
      <c r="AM2" s="151"/>
      <c r="AN2" s="151"/>
      <c r="AO2" s="151"/>
      <c r="AP2" s="151"/>
    </row>
    <row r="3" spans="1:42" ht="15" customHeight="1">
      <c r="A3" s="141" t="s">
        <v>96</v>
      </c>
      <c r="B3" s="141"/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  <c r="Z3" s="141"/>
      <c r="AA3" s="141"/>
      <c r="AB3" s="141"/>
      <c r="AC3" s="141"/>
      <c r="AD3" s="141"/>
      <c r="AE3" s="141"/>
      <c r="AF3" s="141"/>
      <c r="AG3" s="141"/>
      <c r="AH3" s="141"/>
      <c r="AI3" s="141"/>
      <c r="AJ3" s="141"/>
      <c r="AK3" s="141"/>
      <c r="AL3" s="141"/>
      <c r="AM3" s="141"/>
      <c r="AN3" s="141"/>
      <c r="AO3" s="141"/>
      <c r="AP3" s="141"/>
    </row>
    <row r="4" spans="1:42" s="28" customFormat="1" ht="6" customHeight="1">
      <c r="A4" s="117"/>
      <c r="B4" s="118"/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118"/>
      <c r="Q4" s="118"/>
      <c r="R4" s="118"/>
      <c r="S4" s="118"/>
      <c r="T4" s="118"/>
      <c r="U4" s="118"/>
      <c r="V4" s="118"/>
      <c r="W4" s="118"/>
      <c r="X4" s="118"/>
      <c r="Y4" s="118"/>
      <c r="Z4" s="118"/>
      <c r="AA4" s="118"/>
      <c r="AB4" s="118"/>
      <c r="AC4" s="118"/>
      <c r="AD4" s="118"/>
      <c r="AE4" s="118"/>
      <c r="AF4" s="118"/>
      <c r="AG4" s="118"/>
      <c r="AH4" s="118"/>
      <c r="AI4" s="118"/>
      <c r="AJ4" s="118"/>
      <c r="AK4" s="118"/>
      <c r="AL4" s="118"/>
      <c r="AM4" s="118"/>
      <c r="AN4" s="118"/>
      <c r="AO4" s="118"/>
      <c r="AP4" s="118"/>
    </row>
    <row r="5" spans="1:42" s="6" customFormat="1" ht="24" customHeight="1">
      <c r="A5" s="163" t="s">
        <v>4</v>
      </c>
      <c r="B5" s="142" t="s">
        <v>3</v>
      </c>
      <c r="C5" s="161" t="s">
        <v>9</v>
      </c>
      <c r="D5" s="120"/>
      <c r="E5" s="144" t="s">
        <v>2</v>
      </c>
      <c r="F5" s="145"/>
      <c r="G5" s="145"/>
      <c r="H5" s="145"/>
      <c r="I5" s="146" t="s">
        <v>101</v>
      </c>
      <c r="J5" s="121"/>
      <c r="K5" s="144" t="s">
        <v>1</v>
      </c>
      <c r="L5" s="145"/>
      <c r="M5" s="145"/>
      <c r="N5" s="158"/>
      <c r="O5" s="121"/>
      <c r="P5" s="148" t="s">
        <v>14</v>
      </c>
      <c r="Q5" s="149"/>
      <c r="R5" s="122"/>
      <c r="S5" s="150" t="s">
        <v>15</v>
      </c>
      <c r="T5" s="150"/>
      <c r="U5" s="123"/>
      <c r="V5" s="139" t="s">
        <v>16</v>
      </c>
      <c r="W5" s="124"/>
      <c r="X5" s="157" t="s">
        <v>93</v>
      </c>
      <c r="Y5" s="157"/>
      <c r="Z5" s="157"/>
      <c r="AA5" s="157"/>
      <c r="AB5" s="157"/>
      <c r="AC5" s="125"/>
      <c r="AD5" s="144" t="s">
        <v>6</v>
      </c>
      <c r="AE5" s="145"/>
      <c r="AF5" s="145"/>
      <c r="AG5" s="145"/>
      <c r="AH5" s="145"/>
      <c r="AI5" s="145"/>
      <c r="AJ5" s="145"/>
      <c r="AK5" s="145"/>
      <c r="AL5" s="158"/>
      <c r="AM5" s="121"/>
      <c r="AN5" s="153" t="s">
        <v>21</v>
      </c>
      <c r="AO5" s="159"/>
      <c r="AP5" s="155" t="s">
        <v>102</v>
      </c>
    </row>
    <row r="6" spans="1:42" s="7" customFormat="1" ht="226.2" customHeight="1">
      <c r="A6" s="164"/>
      <c r="B6" s="143"/>
      <c r="C6" s="162"/>
      <c r="D6" s="126"/>
      <c r="E6" s="127" t="s">
        <v>23</v>
      </c>
      <c r="F6" s="127" t="s">
        <v>22</v>
      </c>
      <c r="G6" s="127" t="s">
        <v>24</v>
      </c>
      <c r="H6" s="128" t="s">
        <v>0</v>
      </c>
      <c r="I6" s="147"/>
      <c r="J6" s="129"/>
      <c r="K6" s="130" t="s">
        <v>25</v>
      </c>
      <c r="L6" s="130" t="s">
        <v>26</v>
      </c>
      <c r="M6" s="127" t="s">
        <v>88</v>
      </c>
      <c r="N6" s="131" t="s">
        <v>12</v>
      </c>
      <c r="O6" s="129"/>
      <c r="P6" s="127" t="s">
        <v>90</v>
      </c>
      <c r="Q6" s="127" t="s">
        <v>89</v>
      </c>
      <c r="R6" s="132"/>
      <c r="S6" s="127" t="s">
        <v>29</v>
      </c>
      <c r="T6" s="127" t="s">
        <v>30</v>
      </c>
      <c r="U6" s="133"/>
      <c r="V6" s="140"/>
      <c r="W6" s="129"/>
      <c r="X6" s="127" t="s">
        <v>7</v>
      </c>
      <c r="Y6" s="127" t="s">
        <v>18</v>
      </c>
      <c r="Z6" s="127" t="s">
        <v>17</v>
      </c>
      <c r="AA6" s="127" t="s">
        <v>105</v>
      </c>
      <c r="AB6" s="131" t="s">
        <v>12</v>
      </c>
      <c r="AC6" s="129"/>
      <c r="AD6" s="127" t="s">
        <v>19</v>
      </c>
      <c r="AE6" s="127" t="s">
        <v>20</v>
      </c>
      <c r="AF6" s="127" t="s">
        <v>100</v>
      </c>
      <c r="AG6" s="127" t="s">
        <v>97</v>
      </c>
      <c r="AH6" s="127" t="s">
        <v>98</v>
      </c>
      <c r="AI6" s="127" t="s">
        <v>99</v>
      </c>
      <c r="AJ6" s="127" t="s">
        <v>104</v>
      </c>
      <c r="AK6" s="127" t="s">
        <v>103</v>
      </c>
      <c r="AL6" s="131" t="s">
        <v>12</v>
      </c>
      <c r="AM6" s="129"/>
      <c r="AN6" s="154"/>
      <c r="AO6" s="160"/>
      <c r="AP6" s="156"/>
    </row>
    <row r="7" spans="1:42" ht="19.95" customHeight="1">
      <c r="A7" s="137" t="s">
        <v>27</v>
      </c>
      <c r="B7" s="81">
        <v>1</v>
      </c>
      <c r="C7" s="82" t="s">
        <v>31</v>
      </c>
      <c r="D7" s="92"/>
      <c r="E7" s="83">
        <v>55</v>
      </c>
      <c r="F7" s="83">
        <v>51</v>
      </c>
      <c r="G7" s="84">
        <f>F7*100/E7</f>
        <v>92.727272727272734</v>
      </c>
      <c r="H7" s="85">
        <v>7</v>
      </c>
      <c r="I7" s="184"/>
      <c r="J7" s="102"/>
      <c r="K7" s="87">
        <v>1</v>
      </c>
      <c r="L7" s="87">
        <v>1</v>
      </c>
      <c r="M7" s="87"/>
      <c r="N7" s="88">
        <f>K7+L7+M7</f>
        <v>2</v>
      </c>
      <c r="O7" s="102"/>
      <c r="P7" s="89"/>
      <c r="Q7" s="89"/>
      <c r="R7" s="102"/>
      <c r="S7" s="89"/>
      <c r="T7" s="89"/>
      <c r="U7" s="86"/>
      <c r="V7" s="89">
        <v>1</v>
      </c>
      <c r="W7" s="102"/>
      <c r="X7" s="90">
        <v>1</v>
      </c>
      <c r="Y7" s="90">
        <v>1</v>
      </c>
      <c r="Z7" s="90">
        <v>1</v>
      </c>
      <c r="AA7" s="90">
        <v>1</v>
      </c>
      <c r="AB7" s="88"/>
      <c r="AC7" s="102"/>
      <c r="AD7" s="90">
        <v>2</v>
      </c>
      <c r="AE7" s="90"/>
      <c r="AF7" s="90">
        <v>1</v>
      </c>
      <c r="AG7" s="90">
        <v>2</v>
      </c>
      <c r="AH7" s="90">
        <v>1</v>
      </c>
      <c r="AI7" s="90">
        <v>2</v>
      </c>
      <c r="AJ7" s="90"/>
      <c r="AK7" s="90"/>
      <c r="AL7" s="88">
        <f>SUM(AD7:AK7)</f>
        <v>8</v>
      </c>
      <c r="AM7" s="111"/>
      <c r="AN7" s="91">
        <v>1</v>
      </c>
      <c r="AO7" s="112"/>
      <c r="AP7" s="119">
        <f>H7+I7+K7+L7+M7+P7+Q7+V7+X7+Y7+Z7+AA7+AD7+AE7+AF7+AG7+AH7+AI7+AJ7+AK7+AN7</f>
        <v>23</v>
      </c>
    </row>
    <row r="8" spans="1:42" ht="19.95" customHeight="1">
      <c r="A8" s="138"/>
      <c r="B8" s="8">
        <v>2</v>
      </c>
      <c r="C8" s="18" t="s">
        <v>37</v>
      </c>
      <c r="D8" s="95"/>
      <c r="E8" s="10">
        <v>101</v>
      </c>
      <c r="F8" s="10">
        <v>72</v>
      </c>
      <c r="G8" s="78">
        <f>F8*100/E8</f>
        <v>71.287128712871294</v>
      </c>
      <c r="H8" s="79">
        <v>5</v>
      </c>
      <c r="I8" s="182">
        <v>1</v>
      </c>
      <c r="J8" s="104"/>
      <c r="K8" s="12">
        <v>1</v>
      </c>
      <c r="L8" s="12"/>
      <c r="M8" s="12"/>
      <c r="N8" s="13">
        <f>K8+L8+M8</f>
        <v>1</v>
      </c>
      <c r="O8" s="104"/>
      <c r="P8" s="14">
        <v>1</v>
      </c>
      <c r="Q8" s="14">
        <v>1</v>
      </c>
      <c r="R8" s="104"/>
      <c r="S8" s="14"/>
      <c r="T8" s="14"/>
      <c r="U8" s="11"/>
      <c r="V8" s="14">
        <v>1</v>
      </c>
      <c r="W8" s="104"/>
      <c r="X8" s="15">
        <v>1</v>
      </c>
      <c r="Y8" s="15"/>
      <c r="Z8" s="15"/>
      <c r="AA8" s="15">
        <v>1</v>
      </c>
      <c r="AB8" s="13">
        <f>X8+AA8</f>
        <v>2</v>
      </c>
      <c r="AC8" s="104"/>
      <c r="AD8" s="15"/>
      <c r="AE8" s="15"/>
      <c r="AF8" s="15">
        <v>1</v>
      </c>
      <c r="AG8" s="15"/>
      <c r="AH8" s="15">
        <v>1</v>
      </c>
      <c r="AI8" s="15">
        <v>1</v>
      </c>
      <c r="AJ8" s="15"/>
      <c r="AK8" s="15"/>
      <c r="AL8" s="13">
        <f>SUM(AD8:AK8)</f>
        <v>3</v>
      </c>
      <c r="AM8" s="109"/>
      <c r="AN8" s="17">
        <v>0.5</v>
      </c>
      <c r="AO8" s="114"/>
      <c r="AP8" s="119">
        <f>H8+I8+K8+L8+M8+P8+Q8+V8+X8+Y8+Z8+AA8+AD8+AE8+AF8+AG8+AH8+AI8+AJ8+AK8+AN8</f>
        <v>15.5</v>
      </c>
    </row>
    <row r="9" spans="1:42" ht="18">
      <c r="A9" s="138"/>
      <c r="B9" s="8">
        <v>3</v>
      </c>
      <c r="C9" s="9" t="s">
        <v>94</v>
      </c>
      <c r="D9" s="94"/>
      <c r="E9" s="10">
        <v>50</v>
      </c>
      <c r="F9" s="10">
        <v>50</v>
      </c>
      <c r="G9" s="78">
        <v>100</v>
      </c>
      <c r="H9" s="79">
        <v>7</v>
      </c>
      <c r="I9" s="182"/>
      <c r="J9" s="104"/>
      <c r="K9" s="12">
        <v>1</v>
      </c>
      <c r="L9" s="12">
        <v>1</v>
      </c>
      <c r="M9" s="12"/>
      <c r="N9" s="13">
        <f>K9+L9+M9</f>
        <v>2</v>
      </c>
      <c r="O9" s="104"/>
      <c r="P9" s="14"/>
      <c r="Q9" s="14">
        <v>1</v>
      </c>
      <c r="R9" s="104"/>
      <c r="S9" s="14"/>
      <c r="T9" s="14"/>
      <c r="U9" s="11"/>
      <c r="V9" s="14"/>
      <c r="W9" s="104"/>
      <c r="X9" s="15">
        <v>1</v>
      </c>
      <c r="Y9" s="15">
        <v>1</v>
      </c>
      <c r="Z9" s="15">
        <v>1</v>
      </c>
      <c r="AA9" s="15">
        <v>1</v>
      </c>
      <c r="AB9" s="13">
        <f>X9+AA9</f>
        <v>2</v>
      </c>
      <c r="AC9" s="104"/>
      <c r="AD9" s="15"/>
      <c r="AE9" s="15"/>
      <c r="AF9" s="15">
        <v>1</v>
      </c>
      <c r="AG9" s="15"/>
      <c r="AH9" s="15"/>
      <c r="AI9" s="15"/>
      <c r="AJ9" s="15"/>
      <c r="AK9" s="15"/>
      <c r="AL9" s="13">
        <f>SUM(AD9:AK9)</f>
        <v>1</v>
      </c>
      <c r="AM9" s="109"/>
      <c r="AN9" s="17">
        <v>0.5</v>
      </c>
      <c r="AO9" s="114"/>
      <c r="AP9" s="119">
        <f>H9+I9+K9+L9+M9+P9+Q9+V9+X9+Y9+Z9+AA9+AD9+AE9+AF9+AG9+AH9+AI9+AJ9+AK9+AN9</f>
        <v>15.5</v>
      </c>
    </row>
    <row r="10" spans="1:42" ht="19.95" customHeight="1">
      <c r="A10" s="138"/>
      <c r="B10" s="81">
        <v>4</v>
      </c>
      <c r="C10" s="18" t="s">
        <v>32</v>
      </c>
      <c r="D10" s="93"/>
      <c r="E10" s="19">
        <v>139</v>
      </c>
      <c r="F10" s="19">
        <v>121</v>
      </c>
      <c r="G10" s="78">
        <f>F10*100/E10</f>
        <v>87.050359712230218</v>
      </c>
      <c r="H10" s="80">
        <v>6</v>
      </c>
      <c r="I10" s="182"/>
      <c r="J10" s="103"/>
      <c r="K10" s="21">
        <v>1</v>
      </c>
      <c r="L10" s="21"/>
      <c r="M10" s="21"/>
      <c r="N10" s="22">
        <f>K10+L10+M10</f>
        <v>1</v>
      </c>
      <c r="O10" s="107"/>
      <c r="P10" s="24">
        <v>1</v>
      </c>
      <c r="Q10" s="24">
        <v>1</v>
      </c>
      <c r="R10" s="107"/>
      <c r="S10" s="24"/>
      <c r="T10" s="24"/>
      <c r="U10" s="23"/>
      <c r="V10" s="24"/>
      <c r="W10" s="107"/>
      <c r="X10" s="19">
        <v>1</v>
      </c>
      <c r="Y10" s="19"/>
      <c r="Z10" s="19">
        <v>1</v>
      </c>
      <c r="AA10" s="19">
        <v>1</v>
      </c>
      <c r="AB10" s="22"/>
      <c r="AC10" s="103"/>
      <c r="AD10" s="24"/>
      <c r="AE10" s="19"/>
      <c r="AF10" s="19">
        <v>1</v>
      </c>
      <c r="AG10" s="19"/>
      <c r="AH10" s="19">
        <v>1</v>
      </c>
      <c r="AI10" s="19"/>
      <c r="AJ10" s="19"/>
      <c r="AK10" s="19"/>
      <c r="AL10" s="22">
        <f>SUM(AD10:AK10)</f>
        <v>2</v>
      </c>
      <c r="AM10" s="108"/>
      <c r="AN10" s="24">
        <v>0.5</v>
      </c>
      <c r="AO10" s="113"/>
      <c r="AP10" s="119">
        <f>H10+I10+K10+L10+M10+P10+Q10+V10+X10+Y10+Z10+AA10+AD10+AE10+AF10+AG10+AH10+AI10+AJ10+AK10+AN10</f>
        <v>14.5</v>
      </c>
    </row>
    <row r="11" spans="1:42" ht="19.95" customHeight="1">
      <c r="A11" s="138"/>
      <c r="B11" s="8">
        <v>5</v>
      </c>
      <c r="C11" s="18" t="s">
        <v>34</v>
      </c>
      <c r="D11" s="93"/>
      <c r="E11" s="19">
        <v>131</v>
      </c>
      <c r="F11" s="19">
        <v>129</v>
      </c>
      <c r="G11" s="78">
        <f>F11*100/E11</f>
        <v>98.473282442748086</v>
      </c>
      <c r="H11" s="80">
        <v>7</v>
      </c>
      <c r="I11" s="182"/>
      <c r="J11" s="103"/>
      <c r="K11" s="21">
        <v>1</v>
      </c>
      <c r="L11" s="21">
        <v>1</v>
      </c>
      <c r="M11" s="21"/>
      <c r="N11" s="22">
        <f>K11+L11+M11</f>
        <v>2</v>
      </c>
      <c r="O11" s="103"/>
      <c r="P11" s="27"/>
      <c r="Q11" s="27">
        <v>1</v>
      </c>
      <c r="R11" s="103"/>
      <c r="S11" s="27"/>
      <c r="T11" s="27"/>
      <c r="U11" s="20"/>
      <c r="V11" s="27"/>
      <c r="W11" s="103"/>
      <c r="X11" s="19">
        <v>1</v>
      </c>
      <c r="Y11" s="19">
        <v>1</v>
      </c>
      <c r="Z11" s="19"/>
      <c r="AA11" s="19">
        <v>1</v>
      </c>
      <c r="AB11" s="22">
        <f>X11+AA11</f>
        <v>2</v>
      </c>
      <c r="AC11" s="103"/>
      <c r="AD11" s="24"/>
      <c r="AE11" s="19"/>
      <c r="AF11" s="19"/>
      <c r="AG11" s="19">
        <v>1</v>
      </c>
      <c r="AH11" s="19"/>
      <c r="AI11" s="19"/>
      <c r="AJ11" s="19"/>
      <c r="AK11" s="19"/>
      <c r="AL11" s="22">
        <f>SUM(AD11:AK11)</f>
        <v>1</v>
      </c>
      <c r="AM11" s="108"/>
      <c r="AN11" s="24"/>
      <c r="AO11" s="115"/>
      <c r="AP11" s="119">
        <f>H11+I11+K11+L11+M11+P11+Q11+V11+X11+Y11+Z11+AA11+AD11+AE11+AF11+AG11+AH11+AI11+AJ11+AK11+AN11</f>
        <v>14</v>
      </c>
    </row>
    <row r="12" spans="1:42" ht="19.95" customHeight="1">
      <c r="A12" s="138"/>
      <c r="B12" s="8">
        <v>6</v>
      </c>
      <c r="C12" s="9" t="s">
        <v>35</v>
      </c>
      <c r="D12" s="94"/>
      <c r="E12" s="10">
        <v>140</v>
      </c>
      <c r="F12" s="10">
        <v>121</v>
      </c>
      <c r="G12" s="78">
        <f>F12*100/E12</f>
        <v>86.428571428571431</v>
      </c>
      <c r="H12" s="79">
        <v>6</v>
      </c>
      <c r="I12" s="182"/>
      <c r="J12" s="104"/>
      <c r="K12" s="12">
        <v>1</v>
      </c>
      <c r="L12" s="12"/>
      <c r="M12" s="12"/>
      <c r="N12" s="13">
        <f>K12+L12+M12</f>
        <v>1</v>
      </c>
      <c r="O12" s="104"/>
      <c r="P12" s="14"/>
      <c r="Q12" s="14">
        <v>1</v>
      </c>
      <c r="R12" s="104"/>
      <c r="S12" s="14"/>
      <c r="T12" s="14"/>
      <c r="U12" s="11"/>
      <c r="V12" s="14"/>
      <c r="W12" s="104"/>
      <c r="X12" s="15">
        <v>1</v>
      </c>
      <c r="Y12" s="15">
        <v>1</v>
      </c>
      <c r="Z12" s="15"/>
      <c r="AA12" s="15">
        <v>1</v>
      </c>
      <c r="AB12" s="13">
        <f>X12+AA12</f>
        <v>2</v>
      </c>
      <c r="AC12" s="104"/>
      <c r="AD12" s="15"/>
      <c r="AE12" s="15"/>
      <c r="AF12" s="15">
        <v>1</v>
      </c>
      <c r="AG12" s="15">
        <v>1</v>
      </c>
      <c r="AH12" s="15">
        <v>1</v>
      </c>
      <c r="AI12" s="15"/>
      <c r="AJ12" s="15"/>
      <c r="AK12" s="15"/>
      <c r="AL12" s="13">
        <f>SUM(AD12:AK12)</f>
        <v>3</v>
      </c>
      <c r="AM12" s="109"/>
      <c r="AN12" s="17"/>
      <c r="AO12" s="114"/>
      <c r="AP12" s="119">
        <f>H12+I12+K12+L12+M12+P12+Q12+V12+X12+Y12+Z12+AA12+AD12+AE12+AF12+AG12+AH12+AI12+AJ12+AK12+AN12</f>
        <v>14</v>
      </c>
    </row>
    <row r="13" spans="1:42" ht="19.95" customHeight="1">
      <c r="A13" s="138"/>
      <c r="B13" s="81">
        <v>7</v>
      </c>
      <c r="C13" s="18" t="s">
        <v>8</v>
      </c>
      <c r="D13" s="93"/>
      <c r="E13" s="19">
        <v>130</v>
      </c>
      <c r="F13" s="19">
        <v>111</v>
      </c>
      <c r="G13" s="78">
        <f>F13*100/E13</f>
        <v>85.384615384615387</v>
      </c>
      <c r="H13" s="80">
        <v>6</v>
      </c>
      <c r="I13" s="182">
        <v>2</v>
      </c>
      <c r="J13" s="103"/>
      <c r="K13" s="21">
        <v>1</v>
      </c>
      <c r="L13" s="21">
        <v>1</v>
      </c>
      <c r="M13" s="21"/>
      <c r="N13" s="22">
        <f>K13+L13+M13</f>
        <v>2</v>
      </c>
      <c r="O13" s="108"/>
      <c r="P13" s="26"/>
      <c r="Q13" s="24">
        <v>1</v>
      </c>
      <c r="R13" s="108"/>
      <c r="S13" s="26"/>
      <c r="T13" s="26"/>
      <c r="U13" s="25"/>
      <c r="V13" s="26"/>
      <c r="W13" s="108"/>
      <c r="X13" s="19"/>
      <c r="Y13" s="19">
        <v>1</v>
      </c>
      <c r="Z13" s="19"/>
      <c r="AA13" s="19">
        <v>1</v>
      </c>
      <c r="AB13" s="22">
        <f>X13+AA13</f>
        <v>1</v>
      </c>
      <c r="AC13" s="108"/>
      <c r="AD13" s="24"/>
      <c r="AE13" s="19"/>
      <c r="AF13" s="19"/>
      <c r="AG13" s="19"/>
      <c r="AH13" s="19"/>
      <c r="AI13" s="19"/>
      <c r="AJ13" s="19"/>
      <c r="AK13" s="19"/>
      <c r="AL13" s="22">
        <f>SUM(AD13:AK13)</f>
        <v>0</v>
      </c>
      <c r="AM13" s="108"/>
      <c r="AN13" s="24"/>
      <c r="AO13" s="115"/>
      <c r="AP13" s="119">
        <f>H13+I13+K13+L13+M13+P13+Q13+V13+X13+Y13+Z13+AA13+AD13+AE13+AF13+AG13+AH13+AI13+AJ13+AK13+AN13</f>
        <v>13</v>
      </c>
    </row>
    <row r="14" spans="1:42" ht="23.25" customHeight="1">
      <c r="A14" s="138"/>
      <c r="B14" s="8">
        <v>8</v>
      </c>
      <c r="C14" s="18" t="s">
        <v>33</v>
      </c>
      <c r="D14" s="93"/>
      <c r="E14" s="19">
        <v>165</v>
      </c>
      <c r="F14" s="19">
        <v>127</v>
      </c>
      <c r="G14" s="78">
        <f>F14*100/E14</f>
        <v>76.969696969696969</v>
      </c>
      <c r="H14" s="80">
        <v>5</v>
      </c>
      <c r="I14" s="182"/>
      <c r="J14" s="103"/>
      <c r="K14" s="21">
        <v>1</v>
      </c>
      <c r="L14" s="21">
        <v>1</v>
      </c>
      <c r="M14" s="21">
        <v>1</v>
      </c>
      <c r="N14" s="22">
        <f>K14+L14+M14</f>
        <v>3</v>
      </c>
      <c r="O14" s="108"/>
      <c r="P14" s="26"/>
      <c r="Q14" s="26"/>
      <c r="R14" s="108"/>
      <c r="S14" s="24"/>
      <c r="T14" s="26"/>
      <c r="U14" s="25"/>
      <c r="V14" s="24">
        <v>1</v>
      </c>
      <c r="W14" s="108"/>
      <c r="X14" s="19"/>
      <c r="Y14" s="19"/>
      <c r="Z14" s="19"/>
      <c r="AA14" s="19">
        <v>1</v>
      </c>
      <c r="AB14" s="22">
        <f>X14+AA14</f>
        <v>1</v>
      </c>
      <c r="AC14" s="108"/>
      <c r="AD14" s="24"/>
      <c r="AE14" s="19"/>
      <c r="AF14" s="19">
        <v>1</v>
      </c>
      <c r="AG14" s="19"/>
      <c r="AH14" s="19">
        <v>1</v>
      </c>
      <c r="AI14" s="19"/>
      <c r="AJ14" s="19"/>
      <c r="AK14" s="19"/>
      <c r="AL14" s="22">
        <f>SUM(AD14:AK14)</f>
        <v>2</v>
      </c>
      <c r="AM14" s="108"/>
      <c r="AN14" s="24"/>
      <c r="AO14" s="115"/>
      <c r="AP14" s="119">
        <f>H14+I14+K14+L14+M14+P14+Q14+V14+X14+Y14+Z14+AA14+AD14+AE14+AF14+AG14+AH14+AI14+AJ14+AK14+AN14</f>
        <v>12</v>
      </c>
    </row>
    <row r="15" spans="1:42" ht="33" customHeight="1">
      <c r="A15" s="138"/>
      <c r="B15" s="8">
        <v>9</v>
      </c>
      <c r="C15" s="9" t="s">
        <v>95</v>
      </c>
      <c r="D15" s="94"/>
      <c r="E15" s="10">
        <v>179</v>
      </c>
      <c r="F15" s="10">
        <v>135</v>
      </c>
      <c r="G15" s="78">
        <f>F15*100/E15</f>
        <v>75.418994413407816</v>
      </c>
      <c r="H15" s="79">
        <v>5</v>
      </c>
      <c r="I15" s="182"/>
      <c r="J15" s="104"/>
      <c r="K15" s="12">
        <v>1</v>
      </c>
      <c r="L15" s="12">
        <v>1</v>
      </c>
      <c r="M15" s="12"/>
      <c r="N15" s="32">
        <f>K15+L15+M15</f>
        <v>2</v>
      </c>
      <c r="O15" s="104"/>
      <c r="P15" s="14">
        <v>0.5</v>
      </c>
      <c r="Q15" s="17">
        <v>1</v>
      </c>
      <c r="R15" s="105"/>
      <c r="S15" s="14"/>
      <c r="T15" s="14"/>
      <c r="U15" s="11"/>
      <c r="V15" s="14"/>
      <c r="W15" s="104"/>
      <c r="X15" s="15"/>
      <c r="Y15" s="15">
        <v>1</v>
      </c>
      <c r="Z15" s="15"/>
      <c r="AA15" s="15">
        <v>1</v>
      </c>
      <c r="AB15" s="32">
        <f>X15+AA15</f>
        <v>1</v>
      </c>
      <c r="AC15" s="104"/>
      <c r="AD15" s="15"/>
      <c r="AE15" s="15"/>
      <c r="AF15" s="15"/>
      <c r="AG15" s="15"/>
      <c r="AH15" s="15"/>
      <c r="AI15" s="15"/>
      <c r="AJ15" s="15"/>
      <c r="AK15" s="15"/>
      <c r="AL15" s="32">
        <f>SUM(AD15:AK15)</f>
        <v>0</v>
      </c>
      <c r="AM15" s="105"/>
      <c r="AN15" s="17"/>
      <c r="AO15" s="114"/>
      <c r="AP15" s="119">
        <f>H15+I15+K15+L15+M15+P15+Q15+V15+X15+Y15+Z15+AA15+AD15+AE15+AF15+AG15+AH15+AI15+AJ15+AK15+AN15</f>
        <v>10.5</v>
      </c>
    </row>
    <row r="16" spans="1:42" ht="33.75" customHeight="1">
      <c r="A16" s="138"/>
      <c r="B16" s="81">
        <v>10</v>
      </c>
      <c r="C16" s="18" t="s">
        <v>11</v>
      </c>
      <c r="D16" s="93"/>
      <c r="E16" s="10">
        <v>45</v>
      </c>
      <c r="F16" s="10">
        <v>45</v>
      </c>
      <c r="G16" s="78">
        <f>F16*100/E16</f>
        <v>100</v>
      </c>
      <c r="H16" s="79">
        <v>7</v>
      </c>
      <c r="I16" s="182">
        <v>1</v>
      </c>
      <c r="J16" s="104"/>
      <c r="K16" s="12"/>
      <c r="L16" s="12"/>
      <c r="M16" s="12"/>
      <c r="N16" s="13">
        <f>K16+L16+M16</f>
        <v>0</v>
      </c>
      <c r="O16" s="104"/>
      <c r="P16" s="14"/>
      <c r="Q16" s="14"/>
      <c r="R16" s="104"/>
      <c r="S16" s="14"/>
      <c r="T16" s="14"/>
      <c r="U16" s="11"/>
      <c r="V16" s="14"/>
      <c r="W16" s="104"/>
      <c r="X16" s="15"/>
      <c r="Y16" s="15">
        <v>1</v>
      </c>
      <c r="Z16" s="15"/>
      <c r="AA16" s="15">
        <v>1</v>
      </c>
      <c r="AB16" s="13">
        <f>X16+AA16</f>
        <v>1</v>
      </c>
      <c r="AC16" s="104"/>
      <c r="AD16" s="15"/>
      <c r="AE16" s="15"/>
      <c r="AF16" s="15"/>
      <c r="AG16" s="15"/>
      <c r="AH16" s="15"/>
      <c r="AI16" s="15"/>
      <c r="AJ16" s="15"/>
      <c r="AK16" s="15"/>
      <c r="AL16" s="13">
        <f>SUM(AD16:AK16)</f>
        <v>0</v>
      </c>
      <c r="AM16" s="109"/>
      <c r="AN16" s="17"/>
      <c r="AO16" s="114"/>
      <c r="AP16" s="119">
        <f>H16+I16+K16+L16+M16+P16+Q16+V16+X16+Y16+Z16+AA16+AD16+AE16+AF16+AG16+AH16+AI16+AJ16+AK16+AN16</f>
        <v>10</v>
      </c>
    </row>
    <row r="17" spans="1:42" ht="19.95" customHeight="1">
      <c r="A17" s="138"/>
      <c r="B17" s="8">
        <v>11</v>
      </c>
      <c r="C17" s="18" t="s">
        <v>58</v>
      </c>
      <c r="D17" s="93"/>
      <c r="E17" s="15">
        <v>514</v>
      </c>
      <c r="F17" s="15">
        <v>150</v>
      </c>
      <c r="G17" s="78">
        <f>F17*100/E17</f>
        <v>29.182879377431906</v>
      </c>
      <c r="H17" s="79">
        <v>0.5</v>
      </c>
      <c r="I17" s="182"/>
      <c r="J17" s="104"/>
      <c r="K17" s="33">
        <v>1</v>
      </c>
      <c r="L17" s="33"/>
      <c r="M17" s="33"/>
      <c r="N17" s="32">
        <f>K17+L17+M17</f>
        <v>1</v>
      </c>
      <c r="O17" s="105"/>
      <c r="P17" s="17">
        <v>1</v>
      </c>
      <c r="Q17" s="17">
        <v>1</v>
      </c>
      <c r="R17" s="105"/>
      <c r="S17" s="17"/>
      <c r="T17" s="17"/>
      <c r="U17" s="29"/>
      <c r="V17" s="17"/>
      <c r="W17" s="105"/>
      <c r="X17" s="15"/>
      <c r="Y17" s="15">
        <v>1</v>
      </c>
      <c r="Z17" s="15"/>
      <c r="AA17" s="15">
        <v>1</v>
      </c>
      <c r="AB17" s="32">
        <f>X17+AA17</f>
        <v>1</v>
      </c>
      <c r="AC17" s="104"/>
      <c r="AD17" s="17"/>
      <c r="AE17" s="15"/>
      <c r="AF17" s="15">
        <v>1</v>
      </c>
      <c r="AG17" s="15">
        <v>1</v>
      </c>
      <c r="AH17" s="15">
        <v>1</v>
      </c>
      <c r="AI17" s="15">
        <v>1</v>
      </c>
      <c r="AJ17" s="15"/>
      <c r="AK17" s="15"/>
      <c r="AL17" s="32">
        <f>SUM(AD17:AK17)</f>
        <v>4</v>
      </c>
      <c r="AM17" s="105"/>
      <c r="AN17" s="17"/>
      <c r="AO17" s="113"/>
      <c r="AP17" s="119">
        <f>H17+I17+K17+L17+M17+P17+Q17+V17+X17+Y17+Z17+AA17+AD17+AE17+AF17+AG17+AH17+AI17+AJ17+AK17+AN17</f>
        <v>9.5</v>
      </c>
    </row>
    <row r="18" spans="1:42" ht="19.95" customHeight="1">
      <c r="A18" s="138"/>
      <c r="B18" s="8">
        <v>12</v>
      </c>
      <c r="C18" s="18" t="s">
        <v>36</v>
      </c>
      <c r="D18" s="93"/>
      <c r="E18" s="19">
        <v>216</v>
      </c>
      <c r="F18" s="19">
        <v>123</v>
      </c>
      <c r="G18" s="78">
        <f>F18*100/E18</f>
        <v>56.944444444444443</v>
      </c>
      <c r="H18" s="80">
        <v>3</v>
      </c>
      <c r="I18" s="182"/>
      <c r="J18" s="103"/>
      <c r="K18" s="21">
        <v>1</v>
      </c>
      <c r="L18" s="21"/>
      <c r="M18" s="21"/>
      <c r="N18" s="22">
        <f>K18+L18+M18</f>
        <v>1</v>
      </c>
      <c r="O18" s="108"/>
      <c r="P18" s="24">
        <v>1</v>
      </c>
      <c r="Q18" s="24">
        <v>1</v>
      </c>
      <c r="R18" s="108"/>
      <c r="S18" s="26"/>
      <c r="T18" s="26"/>
      <c r="U18" s="25"/>
      <c r="V18" s="26"/>
      <c r="W18" s="108"/>
      <c r="X18" s="19"/>
      <c r="Y18" s="19"/>
      <c r="Z18" s="19">
        <v>1</v>
      </c>
      <c r="AA18" s="19">
        <v>1</v>
      </c>
      <c r="AB18" s="22">
        <f>X18+AA18</f>
        <v>1</v>
      </c>
      <c r="AC18" s="108"/>
      <c r="AD18" s="24"/>
      <c r="AE18" s="19">
        <v>1</v>
      </c>
      <c r="AF18" s="19"/>
      <c r="AG18" s="19">
        <v>1</v>
      </c>
      <c r="AH18" s="19"/>
      <c r="AI18" s="19"/>
      <c r="AJ18" s="19"/>
      <c r="AK18" s="19"/>
      <c r="AL18" s="22">
        <f>SUM(AD18:AK18)</f>
        <v>2</v>
      </c>
      <c r="AM18" s="108"/>
      <c r="AN18" s="24"/>
      <c r="AO18" s="115"/>
      <c r="AP18" s="119">
        <f>H18+I18+K18+L18+M18+P18+Q18+V18+X18+Y18+Z18+AA18+AD18+AE18+AF18+AG18+AH18+AI18+AJ18+AK18+AN18-1</f>
        <v>9</v>
      </c>
    </row>
    <row r="19" spans="1:42" ht="19.95" customHeight="1">
      <c r="A19" s="138"/>
      <c r="B19" s="81">
        <v>13</v>
      </c>
      <c r="C19" s="9" t="s">
        <v>40</v>
      </c>
      <c r="D19" s="94"/>
      <c r="E19" s="10">
        <v>354</v>
      </c>
      <c r="F19" s="10">
        <v>54</v>
      </c>
      <c r="G19" s="78">
        <f>F19*100/E19</f>
        <v>15.254237288135593</v>
      </c>
      <c r="H19" s="79">
        <v>0.5</v>
      </c>
      <c r="I19" s="182">
        <v>2</v>
      </c>
      <c r="J19" s="104"/>
      <c r="K19" s="12">
        <v>1</v>
      </c>
      <c r="L19" s="12"/>
      <c r="M19" s="12"/>
      <c r="N19" s="13">
        <f>K19+L19+M19</f>
        <v>1</v>
      </c>
      <c r="O19" s="104"/>
      <c r="P19" s="14"/>
      <c r="Q19" s="14">
        <v>1</v>
      </c>
      <c r="R19" s="104"/>
      <c r="S19" s="14"/>
      <c r="T19" s="14"/>
      <c r="U19" s="11"/>
      <c r="V19" s="14"/>
      <c r="W19" s="104"/>
      <c r="X19" s="15"/>
      <c r="Y19" s="15">
        <v>1</v>
      </c>
      <c r="Z19" s="15"/>
      <c r="AA19" s="15">
        <v>1</v>
      </c>
      <c r="AB19" s="13"/>
      <c r="AC19" s="104"/>
      <c r="AD19" s="15"/>
      <c r="AE19" s="15"/>
      <c r="AF19" s="15">
        <v>1</v>
      </c>
      <c r="AG19" s="15"/>
      <c r="AH19" s="15"/>
      <c r="AI19" s="15"/>
      <c r="AJ19" s="15"/>
      <c r="AK19" s="15"/>
      <c r="AL19" s="13"/>
      <c r="AM19" s="109"/>
      <c r="AN19" s="17"/>
      <c r="AO19" s="114"/>
      <c r="AP19" s="119">
        <f>H19+I19+K19+L19+M19+P19+Q19+V19+X19+Y19+Z19+AA19+AD19+AE19+AF19+AG19+AH19+AI19+AJ19+AK19+AN19</f>
        <v>7.5</v>
      </c>
    </row>
    <row r="20" spans="1:42" ht="19.95" customHeight="1">
      <c r="A20" s="138"/>
      <c r="B20" s="8">
        <v>14</v>
      </c>
      <c r="C20" s="9" t="s">
        <v>38</v>
      </c>
      <c r="D20" s="94"/>
      <c r="E20" s="10">
        <v>49</v>
      </c>
      <c r="F20" s="10">
        <v>33</v>
      </c>
      <c r="G20" s="78">
        <f>F20*100/E20</f>
        <v>67.34693877551021</v>
      </c>
      <c r="H20" s="79">
        <v>4</v>
      </c>
      <c r="I20" s="78"/>
      <c r="J20" s="104"/>
      <c r="K20" s="12">
        <v>1</v>
      </c>
      <c r="L20" s="12"/>
      <c r="M20" s="12"/>
      <c r="N20" s="13">
        <f>K20+L20+M20</f>
        <v>1</v>
      </c>
      <c r="O20" s="104"/>
      <c r="P20" s="14"/>
      <c r="Q20" s="14"/>
      <c r="R20" s="104"/>
      <c r="S20" s="14"/>
      <c r="T20" s="14"/>
      <c r="U20" s="11"/>
      <c r="V20" s="14"/>
      <c r="W20" s="104"/>
      <c r="X20" s="15">
        <v>1</v>
      </c>
      <c r="Y20" s="15"/>
      <c r="Z20" s="15"/>
      <c r="AA20" s="15">
        <v>1</v>
      </c>
      <c r="AB20" s="13">
        <f>X20+AA20</f>
        <v>2</v>
      </c>
      <c r="AC20" s="104"/>
      <c r="AD20" s="15"/>
      <c r="AE20" s="15"/>
      <c r="AF20" s="15"/>
      <c r="AG20" s="15"/>
      <c r="AH20" s="15"/>
      <c r="AI20" s="15"/>
      <c r="AJ20" s="15"/>
      <c r="AK20" s="15"/>
      <c r="AL20" s="13">
        <f>SUM(AD20:AK20)</f>
        <v>0</v>
      </c>
      <c r="AM20" s="109"/>
      <c r="AN20" s="17"/>
      <c r="AO20" s="114"/>
      <c r="AP20" s="119">
        <f>H20+I20+K20+L20+M20+P20+Q20+V20+X20+Y20+Z20+AA20+AD20+AE20+AF20+AG20+AH20+AI20+AJ20+AK20+AN20</f>
        <v>7</v>
      </c>
    </row>
    <row r="21" spans="1:42" ht="19.95" customHeight="1">
      <c r="A21" s="138"/>
      <c r="B21" s="8">
        <v>15</v>
      </c>
      <c r="C21" s="9" t="s">
        <v>39</v>
      </c>
      <c r="D21" s="94"/>
      <c r="E21" s="10">
        <v>71</v>
      </c>
      <c r="F21" s="10">
        <v>32</v>
      </c>
      <c r="G21" s="78">
        <f>F21*100/E21</f>
        <v>45.070422535211264</v>
      </c>
      <c r="H21" s="79">
        <v>2</v>
      </c>
      <c r="I21" s="78"/>
      <c r="J21" s="104"/>
      <c r="K21" s="12">
        <v>1</v>
      </c>
      <c r="L21" s="12"/>
      <c r="M21" s="12"/>
      <c r="N21" s="13">
        <f>K21+L21+M21</f>
        <v>1</v>
      </c>
      <c r="O21" s="104"/>
      <c r="P21" s="14"/>
      <c r="Q21" s="14">
        <v>1</v>
      </c>
      <c r="R21" s="104"/>
      <c r="S21" s="14"/>
      <c r="T21" s="14"/>
      <c r="U21" s="11"/>
      <c r="V21" s="14"/>
      <c r="W21" s="104"/>
      <c r="X21" s="15"/>
      <c r="Y21" s="15"/>
      <c r="Z21" s="15"/>
      <c r="AA21" s="15">
        <v>1</v>
      </c>
      <c r="AB21" s="13">
        <f>X21+AA21</f>
        <v>1</v>
      </c>
      <c r="AC21" s="104"/>
      <c r="AD21" s="15"/>
      <c r="AE21" s="15"/>
      <c r="AF21" s="15"/>
      <c r="AG21" s="15"/>
      <c r="AH21" s="15">
        <v>1</v>
      </c>
      <c r="AI21" s="15"/>
      <c r="AJ21" s="15"/>
      <c r="AK21" s="15"/>
      <c r="AL21" s="13">
        <f>SUM(AD21:AK21)</f>
        <v>1</v>
      </c>
      <c r="AM21" s="109"/>
      <c r="AN21" s="17">
        <v>0.5</v>
      </c>
      <c r="AO21" s="114"/>
      <c r="AP21" s="119">
        <f>H21+I21+K21+L21+M21+P21+Q21+V21+X21+Y21+Z21+AA21+AD21+AE21+AF21+AG21+AH21+AI21+AJ21+AK21+AN21</f>
        <v>6.5</v>
      </c>
    </row>
    <row r="22" spans="1:42" s="28" customFormat="1" ht="3" customHeight="1">
      <c r="A22" s="168"/>
      <c r="B22" s="169"/>
      <c r="C22" s="169"/>
      <c r="D22" s="169"/>
      <c r="E22" s="169"/>
      <c r="F22" s="169"/>
      <c r="G22" s="169"/>
      <c r="H22" s="169"/>
      <c r="I22" s="169"/>
      <c r="J22" s="169"/>
      <c r="K22" s="169"/>
      <c r="L22" s="169"/>
      <c r="M22" s="169"/>
      <c r="N22" s="169"/>
      <c r="O22" s="169"/>
      <c r="P22" s="169"/>
      <c r="Q22" s="169"/>
      <c r="R22" s="169"/>
      <c r="S22" s="169"/>
      <c r="T22" s="169"/>
      <c r="U22" s="169"/>
      <c r="V22" s="169"/>
      <c r="W22" s="169"/>
      <c r="X22" s="169"/>
      <c r="Y22" s="169"/>
      <c r="Z22" s="169"/>
      <c r="AA22" s="169"/>
      <c r="AB22" s="169"/>
      <c r="AC22" s="169"/>
      <c r="AD22" s="169"/>
      <c r="AE22" s="169"/>
      <c r="AF22" s="169"/>
      <c r="AG22" s="169"/>
      <c r="AH22" s="169"/>
      <c r="AI22" s="169"/>
      <c r="AJ22" s="169"/>
      <c r="AK22" s="169"/>
      <c r="AL22" s="169"/>
      <c r="AM22" s="169"/>
      <c r="AN22" s="169"/>
      <c r="AO22" s="169"/>
      <c r="AP22" s="170"/>
    </row>
    <row r="23" spans="1:42" ht="19.95" customHeight="1">
      <c r="A23" s="138" t="s">
        <v>28</v>
      </c>
      <c r="B23" s="8">
        <v>1</v>
      </c>
      <c r="C23" s="18" t="s">
        <v>49</v>
      </c>
      <c r="D23" s="93"/>
      <c r="E23" s="15">
        <v>265</v>
      </c>
      <c r="F23" s="15">
        <v>235</v>
      </c>
      <c r="G23" s="78">
        <f t="shared" ref="G23:G41" si="0">F23*100/E23</f>
        <v>88.679245283018872</v>
      </c>
      <c r="H23" s="79">
        <v>6</v>
      </c>
      <c r="I23" s="182"/>
      <c r="J23" s="104"/>
      <c r="K23" s="12">
        <v>1</v>
      </c>
      <c r="L23" s="12">
        <v>1</v>
      </c>
      <c r="M23" s="12"/>
      <c r="N23" s="32">
        <f t="shared" ref="N23:N41" si="1">K23+L23+M23</f>
        <v>2</v>
      </c>
      <c r="O23" s="105"/>
      <c r="P23" s="17"/>
      <c r="Q23" s="17">
        <v>1</v>
      </c>
      <c r="R23" s="105"/>
      <c r="S23" s="17"/>
      <c r="T23" s="17"/>
      <c r="U23" s="29"/>
      <c r="V23" s="17"/>
      <c r="W23" s="105"/>
      <c r="X23" s="15">
        <v>1</v>
      </c>
      <c r="Y23" s="15">
        <v>1</v>
      </c>
      <c r="Z23" s="15">
        <v>1</v>
      </c>
      <c r="AA23" s="15">
        <v>1</v>
      </c>
      <c r="AB23" s="32">
        <f t="shared" ref="AB23:AB41" si="2">X23+AA23</f>
        <v>2</v>
      </c>
      <c r="AC23" s="104"/>
      <c r="AD23" s="17"/>
      <c r="AE23" s="15">
        <v>1</v>
      </c>
      <c r="AF23" s="15">
        <v>1</v>
      </c>
      <c r="AG23" s="15">
        <v>2</v>
      </c>
      <c r="AH23" s="15">
        <v>1</v>
      </c>
      <c r="AI23" s="15">
        <v>1</v>
      </c>
      <c r="AJ23" s="15">
        <v>1</v>
      </c>
      <c r="AK23" s="15"/>
      <c r="AL23" s="32">
        <f t="shared" ref="AL23:AL41" si="3">SUM(AD23:AK23)</f>
        <v>7</v>
      </c>
      <c r="AM23" s="105"/>
      <c r="AN23" s="17">
        <v>1</v>
      </c>
      <c r="AO23" s="113"/>
      <c r="AP23" s="119">
        <f t="shared" ref="AP8:AP70" si="4">H23+I23+K23+L23+M23+P23+Q23+V23+X23+Y23+Z23+AA23+AD23+AE23+AF23+AG23+AH23+AI23+AJ23+AK23+AN23</f>
        <v>21</v>
      </c>
    </row>
    <row r="24" spans="1:42" ht="19.95" customHeight="1">
      <c r="A24" s="138"/>
      <c r="B24" s="8">
        <v>2</v>
      </c>
      <c r="C24" s="18" t="s">
        <v>46</v>
      </c>
      <c r="D24" s="93"/>
      <c r="E24" s="15">
        <v>203</v>
      </c>
      <c r="F24" s="15">
        <v>202</v>
      </c>
      <c r="G24" s="78">
        <f t="shared" si="0"/>
        <v>99.50738916256158</v>
      </c>
      <c r="H24" s="79">
        <v>7</v>
      </c>
      <c r="I24" s="182"/>
      <c r="J24" s="104"/>
      <c r="K24" s="12">
        <v>1</v>
      </c>
      <c r="L24" s="12">
        <v>1</v>
      </c>
      <c r="M24" s="12"/>
      <c r="N24" s="32">
        <f t="shared" si="1"/>
        <v>2</v>
      </c>
      <c r="O24" s="105"/>
      <c r="P24" s="17">
        <v>0.5</v>
      </c>
      <c r="Q24" s="17">
        <v>1</v>
      </c>
      <c r="R24" s="105"/>
      <c r="S24" s="17"/>
      <c r="T24" s="17"/>
      <c r="U24" s="29"/>
      <c r="V24" s="17">
        <v>1</v>
      </c>
      <c r="W24" s="105"/>
      <c r="X24" s="15"/>
      <c r="Y24" s="15">
        <v>1</v>
      </c>
      <c r="Z24" s="15">
        <v>1</v>
      </c>
      <c r="AA24" s="15">
        <v>1</v>
      </c>
      <c r="AB24" s="32">
        <f t="shared" si="2"/>
        <v>1</v>
      </c>
      <c r="AC24" s="104"/>
      <c r="AD24" s="17"/>
      <c r="AE24" s="15"/>
      <c r="AF24" s="15">
        <v>1</v>
      </c>
      <c r="AG24" s="15">
        <v>2</v>
      </c>
      <c r="AH24" s="15">
        <v>1</v>
      </c>
      <c r="AI24" s="15"/>
      <c r="AJ24" s="15">
        <v>1</v>
      </c>
      <c r="AK24" s="15"/>
      <c r="AL24" s="32">
        <f t="shared" si="3"/>
        <v>5</v>
      </c>
      <c r="AM24" s="105"/>
      <c r="AN24" s="17">
        <v>0.5</v>
      </c>
      <c r="AO24" s="113"/>
      <c r="AP24" s="119">
        <f t="shared" si="4"/>
        <v>20</v>
      </c>
    </row>
    <row r="25" spans="1:42" ht="19.95" customHeight="1">
      <c r="A25" s="138"/>
      <c r="B25" s="8">
        <v>3</v>
      </c>
      <c r="C25" s="18" t="s">
        <v>53</v>
      </c>
      <c r="D25" s="98"/>
      <c r="E25" s="15">
        <v>261</v>
      </c>
      <c r="F25" s="15">
        <v>220</v>
      </c>
      <c r="G25" s="78">
        <f t="shared" si="0"/>
        <v>84.291187739463595</v>
      </c>
      <c r="H25" s="79">
        <v>6</v>
      </c>
      <c r="I25" s="182"/>
      <c r="J25" s="104"/>
      <c r="K25" s="12">
        <v>1</v>
      </c>
      <c r="L25" s="12"/>
      <c r="M25" s="12"/>
      <c r="N25" s="32">
        <f t="shared" si="1"/>
        <v>1</v>
      </c>
      <c r="O25" s="105"/>
      <c r="P25" s="17"/>
      <c r="Q25" s="17">
        <v>1</v>
      </c>
      <c r="R25" s="105"/>
      <c r="S25" s="17"/>
      <c r="T25" s="17"/>
      <c r="U25" s="29"/>
      <c r="V25" s="17"/>
      <c r="W25" s="105"/>
      <c r="X25" s="15">
        <v>1</v>
      </c>
      <c r="Y25" s="15">
        <v>1</v>
      </c>
      <c r="Z25" s="15">
        <v>1</v>
      </c>
      <c r="AA25" s="15">
        <v>1</v>
      </c>
      <c r="AB25" s="32">
        <f t="shared" si="2"/>
        <v>2</v>
      </c>
      <c r="AC25" s="105"/>
      <c r="AD25" s="17"/>
      <c r="AE25" s="15"/>
      <c r="AF25" s="15">
        <v>2</v>
      </c>
      <c r="AG25" s="15">
        <v>1</v>
      </c>
      <c r="AH25" s="15"/>
      <c r="AI25" s="15">
        <v>2</v>
      </c>
      <c r="AJ25" s="15">
        <v>1</v>
      </c>
      <c r="AK25" s="15"/>
      <c r="AL25" s="32">
        <f t="shared" si="3"/>
        <v>6</v>
      </c>
      <c r="AM25" s="105"/>
      <c r="AN25" s="17">
        <v>0.5</v>
      </c>
      <c r="AO25" s="115"/>
      <c r="AP25" s="119">
        <f t="shared" si="4"/>
        <v>18.5</v>
      </c>
    </row>
    <row r="26" spans="1:42" ht="19.95" customHeight="1">
      <c r="A26" s="138"/>
      <c r="B26" s="8">
        <v>4</v>
      </c>
      <c r="C26" s="9" t="s">
        <v>45</v>
      </c>
      <c r="D26" s="94"/>
      <c r="E26" s="15">
        <v>204</v>
      </c>
      <c r="F26" s="15">
        <v>203</v>
      </c>
      <c r="G26" s="78">
        <f t="shared" si="0"/>
        <v>99.509803921568633</v>
      </c>
      <c r="H26" s="79">
        <v>7</v>
      </c>
      <c r="I26" s="182"/>
      <c r="J26" s="104"/>
      <c r="K26" s="12">
        <v>1</v>
      </c>
      <c r="L26" s="12">
        <v>1</v>
      </c>
      <c r="M26" s="12">
        <v>1</v>
      </c>
      <c r="N26" s="32">
        <f t="shared" si="1"/>
        <v>3</v>
      </c>
      <c r="O26" s="105"/>
      <c r="P26" s="17">
        <v>0.5</v>
      </c>
      <c r="Q26" s="17">
        <v>1</v>
      </c>
      <c r="R26" s="105"/>
      <c r="S26" s="17"/>
      <c r="T26" s="17"/>
      <c r="U26" s="29"/>
      <c r="V26" s="17"/>
      <c r="W26" s="105"/>
      <c r="X26" s="15"/>
      <c r="Y26" s="15"/>
      <c r="Z26" s="15">
        <v>1</v>
      </c>
      <c r="AA26" s="15">
        <v>1</v>
      </c>
      <c r="AB26" s="32">
        <f t="shared" si="2"/>
        <v>1</v>
      </c>
      <c r="AC26" s="105"/>
      <c r="AD26" s="17"/>
      <c r="AE26" s="15"/>
      <c r="AF26" s="15">
        <v>1</v>
      </c>
      <c r="AG26" s="15">
        <v>2</v>
      </c>
      <c r="AH26" s="15">
        <v>1</v>
      </c>
      <c r="AI26" s="15"/>
      <c r="AJ26" s="15"/>
      <c r="AK26" s="15"/>
      <c r="AL26" s="32">
        <f t="shared" si="3"/>
        <v>4</v>
      </c>
      <c r="AM26" s="105"/>
      <c r="AN26" s="17"/>
      <c r="AO26" s="115"/>
      <c r="AP26" s="119">
        <f t="shared" si="4"/>
        <v>17.5</v>
      </c>
    </row>
    <row r="27" spans="1:42" ht="19.95" customHeight="1">
      <c r="A27" s="138"/>
      <c r="B27" s="8">
        <v>5</v>
      </c>
      <c r="C27" s="30" t="s">
        <v>43</v>
      </c>
      <c r="D27" s="96"/>
      <c r="E27" s="15">
        <v>216</v>
      </c>
      <c r="F27" s="15">
        <v>192</v>
      </c>
      <c r="G27" s="78">
        <f t="shared" si="0"/>
        <v>88.888888888888886</v>
      </c>
      <c r="H27" s="79">
        <v>6</v>
      </c>
      <c r="I27" s="182"/>
      <c r="J27" s="104"/>
      <c r="K27" s="12">
        <v>1</v>
      </c>
      <c r="L27" s="12"/>
      <c r="M27" s="12"/>
      <c r="N27" s="13">
        <f t="shared" si="1"/>
        <v>1</v>
      </c>
      <c r="O27" s="109"/>
      <c r="P27" s="17">
        <v>1</v>
      </c>
      <c r="Q27" s="17">
        <v>1</v>
      </c>
      <c r="R27" s="109"/>
      <c r="S27" s="31"/>
      <c r="T27" s="31"/>
      <c r="U27" s="16"/>
      <c r="V27" s="17"/>
      <c r="W27" s="109"/>
      <c r="X27" s="15">
        <v>1</v>
      </c>
      <c r="Y27" s="15">
        <v>1</v>
      </c>
      <c r="Z27" s="15">
        <v>1</v>
      </c>
      <c r="AA27" s="15">
        <v>1</v>
      </c>
      <c r="AB27" s="13">
        <f t="shared" si="2"/>
        <v>2</v>
      </c>
      <c r="AC27" s="109"/>
      <c r="AD27" s="17"/>
      <c r="AE27" s="15">
        <v>1</v>
      </c>
      <c r="AF27" s="15">
        <v>1</v>
      </c>
      <c r="AG27" s="15"/>
      <c r="AH27" s="15">
        <v>1</v>
      </c>
      <c r="AI27" s="15">
        <v>1</v>
      </c>
      <c r="AJ27" s="15"/>
      <c r="AK27" s="15"/>
      <c r="AL27" s="13">
        <f t="shared" si="3"/>
        <v>4</v>
      </c>
      <c r="AM27" s="109"/>
      <c r="AN27" s="17">
        <v>0.5</v>
      </c>
      <c r="AO27" s="115"/>
      <c r="AP27" s="119">
        <f t="shared" si="4"/>
        <v>17.5</v>
      </c>
    </row>
    <row r="28" spans="1:42" ht="19.95" customHeight="1">
      <c r="A28" s="138"/>
      <c r="B28" s="8">
        <v>6</v>
      </c>
      <c r="C28" s="18" t="s">
        <v>41</v>
      </c>
      <c r="D28" s="93"/>
      <c r="E28" s="15">
        <v>223</v>
      </c>
      <c r="F28" s="15">
        <v>213</v>
      </c>
      <c r="G28" s="78">
        <f t="shared" si="0"/>
        <v>95.515695067264573</v>
      </c>
      <c r="H28" s="79">
        <v>7</v>
      </c>
      <c r="I28" s="182"/>
      <c r="J28" s="104"/>
      <c r="K28" s="12">
        <v>1</v>
      </c>
      <c r="L28" s="12">
        <v>1</v>
      </c>
      <c r="M28" s="12"/>
      <c r="N28" s="13">
        <f t="shared" si="1"/>
        <v>2</v>
      </c>
      <c r="O28" s="105"/>
      <c r="P28" s="17"/>
      <c r="Q28" s="17">
        <v>1</v>
      </c>
      <c r="R28" s="105"/>
      <c r="S28" s="17"/>
      <c r="T28" s="17"/>
      <c r="U28" s="29"/>
      <c r="V28" s="17"/>
      <c r="W28" s="105"/>
      <c r="X28" s="15"/>
      <c r="Y28" s="15">
        <v>1</v>
      </c>
      <c r="Z28" s="15">
        <v>1</v>
      </c>
      <c r="AA28" s="15">
        <v>1</v>
      </c>
      <c r="AB28" s="13">
        <f t="shared" si="2"/>
        <v>1</v>
      </c>
      <c r="AC28" s="104"/>
      <c r="AD28" s="17"/>
      <c r="AE28" s="15"/>
      <c r="AF28" s="15">
        <v>1</v>
      </c>
      <c r="AG28" s="15">
        <v>2</v>
      </c>
      <c r="AH28" s="15"/>
      <c r="AI28" s="15"/>
      <c r="AJ28" s="15"/>
      <c r="AK28" s="15"/>
      <c r="AL28" s="13">
        <f t="shared" si="3"/>
        <v>3</v>
      </c>
      <c r="AM28" s="109"/>
      <c r="AN28" s="17">
        <v>0.5</v>
      </c>
      <c r="AO28" s="116"/>
      <c r="AP28" s="119">
        <f t="shared" si="4"/>
        <v>16.5</v>
      </c>
    </row>
    <row r="29" spans="1:42" ht="19.95" customHeight="1">
      <c r="A29" s="138"/>
      <c r="B29" s="8">
        <v>7</v>
      </c>
      <c r="C29" s="18" t="s">
        <v>50</v>
      </c>
      <c r="D29" s="93"/>
      <c r="E29" s="15">
        <v>263</v>
      </c>
      <c r="F29" s="15">
        <v>182</v>
      </c>
      <c r="G29" s="78">
        <f t="shared" si="0"/>
        <v>69.201520912547522</v>
      </c>
      <c r="H29" s="79">
        <v>4</v>
      </c>
      <c r="I29" s="182">
        <v>1</v>
      </c>
      <c r="J29" s="104"/>
      <c r="K29" s="12">
        <v>1</v>
      </c>
      <c r="L29" s="12"/>
      <c r="M29" s="12"/>
      <c r="N29" s="32">
        <f t="shared" si="1"/>
        <v>1</v>
      </c>
      <c r="O29" s="105"/>
      <c r="P29" s="17">
        <v>0.5</v>
      </c>
      <c r="Q29" s="17">
        <v>1</v>
      </c>
      <c r="R29" s="105"/>
      <c r="S29" s="17"/>
      <c r="T29" s="17"/>
      <c r="U29" s="29"/>
      <c r="V29" s="17"/>
      <c r="W29" s="105"/>
      <c r="X29" s="15">
        <v>1</v>
      </c>
      <c r="Y29" s="15">
        <v>1</v>
      </c>
      <c r="Z29" s="15">
        <v>1</v>
      </c>
      <c r="AA29" s="15">
        <v>1</v>
      </c>
      <c r="AB29" s="32">
        <f t="shared" si="2"/>
        <v>2</v>
      </c>
      <c r="AC29" s="105"/>
      <c r="AD29" s="17"/>
      <c r="AE29" s="15"/>
      <c r="AF29" s="15">
        <v>1</v>
      </c>
      <c r="AG29" s="15">
        <v>1</v>
      </c>
      <c r="AH29" s="15">
        <v>1</v>
      </c>
      <c r="AI29" s="15"/>
      <c r="AJ29" s="15">
        <v>1</v>
      </c>
      <c r="AK29" s="15"/>
      <c r="AL29" s="32">
        <f t="shared" si="3"/>
        <v>4</v>
      </c>
      <c r="AM29" s="105"/>
      <c r="AN29" s="17">
        <v>0.5</v>
      </c>
      <c r="AO29" s="115"/>
      <c r="AP29" s="119">
        <f t="shared" si="4"/>
        <v>16</v>
      </c>
    </row>
    <row r="30" spans="1:42" ht="19.95" customHeight="1">
      <c r="A30" s="138"/>
      <c r="B30" s="8">
        <v>8</v>
      </c>
      <c r="C30" s="18" t="s">
        <v>42</v>
      </c>
      <c r="D30" s="93"/>
      <c r="E30" s="15">
        <v>216</v>
      </c>
      <c r="F30" s="15">
        <v>172</v>
      </c>
      <c r="G30" s="78">
        <f t="shared" si="0"/>
        <v>79.629629629629633</v>
      </c>
      <c r="H30" s="79">
        <v>5</v>
      </c>
      <c r="I30" s="182"/>
      <c r="J30" s="104"/>
      <c r="K30" s="12">
        <v>1</v>
      </c>
      <c r="L30" s="12">
        <v>1</v>
      </c>
      <c r="M30" s="12"/>
      <c r="N30" s="13">
        <f t="shared" si="1"/>
        <v>2</v>
      </c>
      <c r="O30" s="105"/>
      <c r="P30" s="17">
        <v>0.5</v>
      </c>
      <c r="Q30" s="17">
        <v>1</v>
      </c>
      <c r="R30" s="105"/>
      <c r="S30" s="17"/>
      <c r="T30" s="17"/>
      <c r="U30" s="29"/>
      <c r="V30" s="17"/>
      <c r="W30" s="105"/>
      <c r="X30" s="15">
        <v>1</v>
      </c>
      <c r="Y30" s="15">
        <v>1</v>
      </c>
      <c r="Z30" s="15"/>
      <c r="AA30" s="15">
        <v>1</v>
      </c>
      <c r="AB30" s="13">
        <f t="shared" si="2"/>
        <v>2</v>
      </c>
      <c r="AC30" s="104"/>
      <c r="AD30" s="17"/>
      <c r="AE30" s="15"/>
      <c r="AF30" s="15">
        <v>1</v>
      </c>
      <c r="AG30" s="15">
        <v>1</v>
      </c>
      <c r="AH30" s="15">
        <v>1</v>
      </c>
      <c r="AI30" s="15"/>
      <c r="AJ30" s="15"/>
      <c r="AK30" s="15"/>
      <c r="AL30" s="13">
        <f t="shared" si="3"/>
        <v>3</v>
      </c>
      <c r="AM30" s="109"/>
      <c r="AN30" s="17">
        <v>0.5</v>
      </c>
      <c r="AO30" s="113"/>
      <c r="AP30" s="119">
        <f t="shared" si="4"/>
        <v>15</v>
      </c>
    </row>
    <row r="31" spans="1:42" ht="19.95" customHeight="1">
      <c r="A31" s="138"/>
      <c r="B31" s="8">
        <v>9</v>
      </c>
      <c r="C31" s="18" t="s">
        <v>47</v>
      </c>
      <c r="D31" s="93"/>
      <c r="E31" s="15">
        <v>205</v>
      </c>
      <c r="F31" s="15">
        <v>205</v>
      </c>
      <c r="G31" s="78">
        <f t="shared" si="0"/>
        <v>100</v>
      </c>
      <c r="H31" s="79">
        <v>7</v>
      </c>
      <c r="I31" s="182"/>
      <c r="J31" s="104"/>
      <c r="K31" s="12">
        <v>1</v>
      </c>
      <c r="L31" s="12">
        <v>1</v>
      </c>
      <c r="M31" s="12"/>
      <c r="N31" s="32">
        <f t="shared" si="1"/>
        <v>2</v>
      </c>
      <c r="O31" s="105"/>
      <c r="P31" s="17">
        <v>0.5</v>
      </c>
      <c r="Q31" s="17">
        <v>1</v>
      </c>
      <c r="R31" s="105"/>
      <c r="S31" s="17"/>
      <c r="T31" s="17"/>
      <c r="U31" s="29"/>
      <c r="V31" s="17"/>
      <c r="W31" s="105"/>
      <c r="X31" s="15">
        <v>1</v>
      </c>
      <c r="Y31" s="15">
        <v>1</v>
      </c>
      <c r="Z31" s="15">
        <v>1</v>
      </c>
      <c r="AA31" s="15">
        <v>1</v>
      </c>
      <c r="AB31" s="32">
        <f t="shared" si="2"/>
        <v>2</v>
      </c>
      <c r="AC31" s="104"/>
      <c r="AD31" s="17"/>
      <c r="AE31" s="15"/>
      <c r="AF31" s="15">
        <v>1</v>
      </c>
      <c r="AG31" s="15"/>
      <c r="AH31" s="15"/>
      <c r="AI31" s="15"/>
      <c r="AJ31" s="15"/>
      <c r="AK31" s="15"/>
      <c r="AL31" s="32">
        <f t="shared" si="3"/>
        <v>1</v>
      </c>
      <c r="AM31" s="105"/>
      <c r="AN31" s="17">
        <v>0.5</v>
      </c>
      <c r="AO31" s="113"/>
      <c r="AP31" s="119">
        <f>H31+I31+K31+L31+M31+P31+Q31+V31+X31+Y31+Z31+AA31+AD31+AE31+AF31+AG31+AH31+AI31+AJ31+AK31+AN31-1</f>
        <v>15</v>
      </c>
    </row>
    <row r="32" spans="1:42" ht="19.95" customHeight="1">
      <c r="A32" s="138"/>
      <c r="B32" s="8">
        <v>10</v>
      </c>
      <c r="C32" s="18" t="s">
        <v>54</v>
      </c>
      <c r="D32" s="93"/>
      <c r="E32" s="15">
        <v>272</v>
      </c>
      <c r="F32" s="15">
        <v>169</v>
      </c>
      <c r="G32" s="78">
        <f t="shared" si="0"/>
        <v>62.132352941176471</v>
      </c>
      <c r="H32" s="79">
        <v>4</v>
      </c>
      <c r="I32" s="182"/>
      <c r="J32" s="104"/>
      <c r="K32" s="12">
        <v>1</v>
      </c>
      <c r="L32" s="12"/>
      <c r="M32" s="12"/>
      <c r="N32" s="32">
        <f t="shared" si="1"/>
        <v>1</v>
      </c>
      <c r="O32" s="105"/>
      <c r="P32" s="17">
        <v>1</v>
      </c>
      <c r="Q32" s="17">
        <v>1</v>
      </c>
      <c r="R32" s="105"/>
      <c r="S32" s="17"/>
      <c r="T32" s="17"/>
      <c r="U32" s="29"/>
      <c r="V32" s="17">
        <v>1</v>
      </c>
      <c r="W32" s="105"/>
      <c r="X32" s="15">
        <v>1</v>
      </c>
      <c r="Y32" s="15">
        <v>1</v>
      </c>
      <c r="Z32" s="15"/>
      <c r="AA32" s="15">
        <v>1</v>
      </c>
      <c r="AB32" s="32">
        <f t="shared" si="2"/>
        <v>2</v>
      </c>
      <c r="AC32" s="105"/>
      <c r="AD32" s="17"/>
      <c r="AE32" s="15"/>
      <c r="AF32" s="15">
        <v>1</v>
      </c>
      <c r="AG32" s="15">
        <v>1</v>
      </c>
      <c r="AH32" s="15"/>
      <c r="AI32" s="15">
        <v>1</v>
      </c>
      <c r="AJ32" s="15"/>
      <c r="AK32" s="15"/>
      <c r="AL32" s="32">
        <f t="shared" si="3"/>
        <v>3</v>
      </c>
      <c r="AM32" s="105"/>
      <c r="AN32" s="17">
        <v>0.5</v>
      </c>
      <c r="AO32" s="115"/>
      <c r="AP32" s="119">
        <f t="shared" si="4"/>
        <v>14.5</v>
      </c>
    </row>
    <row r="33" spans="1:42" ht="19.95" customHeight="1">
      <c r="A33" s="138"/>
      <c r="B33" s="8">
        <v>11</v>
      </c>
      <c r="C33" s="18" t="s">
        <v>51</v>
      </c>
      <c r="D33" s="93"/>
      <c r="E33" s="15">
        <v>297</v>
      </c>
      <c r="F33" s="15">
        <v>176</v>
      </c>
      <c r="G33" s="78">
        <f t="shared" si="0"/>
        <v>59.25925925925926</v>
      </c>
      <c r="H33" s="79">
        <v>3</v>
      </c>
      <c r="I33" s="182"/>
      <c r="J33" s="104"/>
      <c r="K33" s="12">
        <v>1</v>
      </c>
      <c r="L33" s="12"/>
      <c r="M33" s="12"/>
      <c r="N33" s="32">
        <f t="shared" si="1"/>
        <v>1</v>
      </c>
      <c r="O33" s="105"/>
      <c r="P33" s="17">
        <v>0.5</v>
      </c>
      <c r="Q33" s="17">
        <v>1</v>
      </c>
      <c r="R33" s="105"/>
      <c r="S33" s="17"/>
      <c r="T33" s="17"/>
      <c r="U33" s="29"/>
      <c r="V33" s="17"/>
      <c r="W33" s="105"/>
      <c r="X33" s="15">
        <v>1</v>
      </c>
      <c r="Y33" s="15">
        <v>1</v>
      </c>
      <c r="Z33" s="15">
        <v>1</v>
      </c>
      <c r="AA33" s="15">
        <v>1</v>
      </c>
      <c r="AB33" s="32">
        <f t="shared" si="2"/>
        <v>2</v>
      </c>
      <c r="AC33" s="104"/>
      <c r="AD33" s="17"/>
      <c r="AE33" s="15"/>
      <c r="AF33" s="15">
        <v>1</v>
      </c>
      <c r="AG33" s="15">
        <v>1</v>
      </c>
      <c r="AH33" s="15">
        <v>1</v>
      </c>
      <c r="AI33" s="15">
        <v>1</v>
      </c>
      <c r="AJ33" s="15"/>
      <c r="AK33" s="15"/>
      <c r="AL33" s="32">
        <f t="shared" si="3"/>
        <v>4</v>
      </c>
      <c r="AM33" s="105"/>
      <c r="AN33" s="17">
        <v>0.5</v>
      </c>
      <c r="AO33" s="113"/>
      <c r="AP33" s="119">
        <f t="shared" si="4"/>
        <v>14</v>
      </c>
    </row>
    <row r="34" spans="1:42" ht="19.95" customHeight="1">
      <c r="A34" s="138"/>
      <c r="B34" s="8">
        <v>12</v>
      </c>
      <c r="C34" s="18" t="s">
        <v>48</v>
      </c>
      <c r="D34" s="93"/>
      <c r="E34" s="15">
        <v>192</v>
      </c>
      <c r="F34" s="15">
        <v>170</v>
      </c>
      <c r="G34" s="78">
        <f t="shared" si="0"/>
        <v>88.541666666666671</v>
      </c>
      <c r="H34" s="79">
        <v>6</v>
      </c>
      <c r="I34" s="182"/>
      <c r="J34" s="104"/>
      <c r="K34" s="12">
        <v>1</v>
      </c>
      <c r="L34" s="12"/>
      <c r="M34" s="12"/>
      <c r="N34" s="32">
        <f t="shared" si="1"/>
        <v>1</v>
      </c>
      <c r="O34" s="105"/>
      <c r="P34" s="17">
        <v>0.5</v>
      </c>
      <c r="Q34" s="17">
        <v>1</v>
      </c>
      <c r="R34" s="105"/>
      <c r="S34" s="17"/>
      <c r="T34" s="17"/>
      <c r="U34" s="29"/>
      <c r="V34" s="17"/>
      <c r="W34" s="105"/>
      <c r="X34" s="15">
        <v>1</v>
      </c>
      <c r="Y34" s="15">
        <v>1</v>
      </c>
      <c r="Z34" s="15"/>
      <c r="AA34" s="15">
        <v>1</v>
      </c>
      <c r="AB34" s="32">
        <f t="shared" si="2"/>
        <v>2</v>
      </c>
      <c r="AC34" s="104"/>
      <c r="AD34" s="17"/>
      <c r="AE34" s="15"/>
      <c r="AF34" s="15">
        <v>1</v>
      </c>
      <c r="AG34" s="15"/>
      <c r="AH34" s="15">
        <v>1</v>
      </c>
      <c r="AI34" s="15"/>
      <c r="AJ34" s="15"/>
      <c r="AK34" s="15"/>
      <c r="AL34" s="32">
        <f t="shared" si="3"/>
        <v>2</v>
      </c>
      <c r="AM34" s="105"/>
      <c r="AN34" s="17"/>
      <c r="AO34" s="116"/>
      <c r="AP34" s="119">
        <f t="shared" si="4"/>
        <v>13.5</v>
      </c>
    </row>
    <row r="35" spans="1:42" ht="19.95" customHeight="1">
      <c r="A35" s="138"/>
      <c r="B35" s="8">
        <v>13</v>
      </c>
      <c r="C35" s="9" t="s">
        <v>60</v>
      </c>
      <c r="D35" s="94"/>
      <c r="E35" s="15">
        <v>449</v>
      </c>
      <c r="F35" s="15">
        <v>215</v>
      </c>
      <c r="G35" s="78">
        <f t="shared" si="0"/>
        <v>47.884187082405347</v>
      </c>
      <c r="H35" s="79">
        <v>2</v>
      </c>
      <c r="I35" s="182">
        <v>1</v>
      </c>
      <c r="J35" s="104"/>
      <c r="K35" s="12">
        <v>1</v>
      </c>
      <c r="L35" s="12">
        <v>1</v>
      </c>
      <c r="M35" s="12"/>
      <c r="N35" s="32">
        <f t="shared" si="1"/>
        <v>2</v>
      </c>
      <c r="O35" s="105"/>
      <c r="P35" s="17">
        <v>0.5</v>
      </c>
      <c r="Q35" s="17">
        <v>1</v>
      </c>
      <c r="R35" s="105"/>
      <c r="S35" s="17"/>
      <c r="T35" s="17"/>
      <c r="U35" s="29"/>
      <c r="V35" s="17">
        <v>1</v>
      </c>
      <c r="W35" s="105"/>
      <c r="X35" s="15"/>
      <c r="Y35" s="15">
        <v>1</v>
      </c>
      <c r="Z35" s="15">
        <v>1</v>
      </c>
      <c r="AA35" s="15">
        <v>1</v>
      </c>
      <c r="AB35" s="32">
        <f t="shared" si="2"/>
        <v>1</v>
      </c>
      <c r="AC35" s="105"/>
      <c r="AD35" s="17"/>
      <c r="AE35" s="15"/>
      <c r="AF35" s="15">
        <v>1</v>
      </c>
      <c r="AG35" s="15"/>
      <c r="AH35" s="15">
        <v>1</v>
      </c>
      <c r="AI35" s="15"/>
      <c r="AJ35" s="15"/>
      <c r="AK35" s="15">
        <v>1</v>
      </c>
      <c r="AL35" s="32">
        <f t="shared" si="3"/>
        <v>3</v>
      </c>
      <c r="AM35" s="105"/>
      <c r="AN35" s="17"/>
      <c r="AO35" s="115"/>
      <c r="AP35" s="119">
        <f t="shared" si="4"/>
        <v>13.5</v>
      </c>
    </row>
    <row r="36" spans="1:42" ht="19.95" customHeight="1">
      <c r="A36" s="138"/>
      <c r="B36" s="8">
        <v>14</v>
      </c>
      <c r="C36" s="9" t="s">
        <v>44</v>
      </c>
      <c r="D36" s="97"/>
      <c r="E36" s="15">
        <v>246</v>
      </c>
      <c r="F36" s="15">
        <v>188</v>
      </c>
      <c r="G36" s="78">
        <f t="shared" si="0"/>
        <v>76.422764227642276</v>
      </c>
      <c r="H36" s="79">
        <v>5</v>
      </c>
      <c r="I36" s="182"/>
      <c r="J36" s="104"/>
      <c r="K36" s="12">
        <v>1</v>
      </c>
      <c r="L36" s="12"/>
      <c r="M36" s="12"/>
      <c r="N36" s="32">
        <f t="shared" si="1"/>
        <v>1</v>
      </c>
      <c r="O36" s="105"/>
      <c r="P36" s="17"/>
      <c r="Q36" s="17">
        <v>1</v>
      </c>
      <c r="R36" s="105"/>
      <c r="S36" s="17"/>
      <c r="T36" s="17"/>
      <c r="U36" s="29"/>
      <c r="V36" s="17"/>
      <c r="W36" s="105"/>
      <c r="X36" s="15">
        <v>1</v>
      </c>
      <c r="Y36" s="15">
        <v>1</v>
      </c>
      <c r="Z36" s="15"/>
      <c r="AA36" s="15">
        <v>1</v>
      </c>
      <c r="AB36" s="32">
        <f t="shared" si="2"/>
        <v>2</v>
      </c>
      <c r="AC36" s="105"/>
      <c r="AD36" s="17"/>
      <c r="AE36" s="15"/>
      <c r="AF36" s="15">
        <v>1</v>
      </c>
      <c r="AG36" s="15">
        <v>1</v>
      </c>
      <c r="AH36" s="15"/>
      <c r="AI36" s="15"/>
      <c r="AJ36" s="15">
        <v>1</v>
      </c>
      <c r="AK36" s="15"/>
      <c r="AL36" s="32">
        <f t="shared" si="3"/>
        <v>3</v>
      </c>
      <c r="AM36" s="105"/>
      <c r="AN36" s="17">
        <v>0.5</v>
      </c>
      <c r="AO36" s="115"/>
      <c r="AP36" s="119">
        <f>H36+I36+K36+L36+M36+P36+Q36+V36+X36+Y36+Z36+AA36+AD36+AE36+AF36+AG36+AH36+AI36+AJ36+AK36+AN36-1</f>
        <v>12.5</v>
      </c>
    </row>
    <row r="37" spans="1:42" ht="19.95" customHeight="1">
      <c r="A37" s="138"/>
      <c r="B37" s="8">
        <v>15</v>
      </c>
      <c r="C37" s="9" t="s">
        <v>55</v>
      </c>
      <c r="D37" s="94"/>
      <c r="E37" s="15">
        <v>269</v>
      </c>
      <c r="F37" s="15">
        <v>213</v>
      </c>
      <c r="G37" s="78">
        <f t="shared" si="0"/>
        <v>79.182156133828997</v>
      </c>
      <c r="H37" s="79">
        <v>5</v>
      </c>
      <c r="I37" s="182">
        <v>2</v>
      </c>
      <c r="J37" s="104"/>
      <c r="K37" s="12">
        <v>1</v>
      </c>
      <c r="L37" s="12"/>
      <c r="M37" s="12"/>
      <c r="N37" s="32">
        <f t="shared" si="1"/>
        <v>1</v>
      </c>
      <c r="O37" s="105"/>
      <c r="P37" s="17"/>
      <c r="Q37" s="17">
        <v>1</v>
      </c>
      <c r="R37" s="105"/>
      <c r="S37" s="17"/>
      <c r="T37" s="17"/>
      <c r="U37" s="29"/>
      <c r="V37" s="17"/>
      <c r="W37" s="105"/>
      <c r="X37" s="15"/>
      <c r="Y37" s="15">
        <v>1</v>
      </c>
      <c r="Z37" s="15"/>
      <c r="AA37" s="15">
        <v>1</v>
      </c>
      <c r="AB37" s="32">
        <f t="shared" si="2"/>
        <v>1</v>
      </c>
      <c r="AC37" s="105"/>
      <c r="AD37" s="17"/>
      <c r="AE37" s="15"/>
      <c r="AF37" s="15">
        <v>1</v>
      </c>
      <c r="AG37" s="15"/>
      <c r="AH37" s="15"/>
      <c r="AI37" s="15"/>
      <c r="AJ37" s="15"/>
      <c r="AK37" s="15"/>
      <c r="AL37" s="32">
        <f t="shared" si="3"/>
        <v>1</v>
      </c>
      <c r="AM37" s="105"/>
      <c r="AN37" s="17">
        <v>0.5</v>
      </c>
      <c r="AO37" s="115"/>
      <c r="AP37" s="119">
        <f t="shared" si="4"/>
        <v>12.5</v>
      </c>
    </row>
    <row r="38" spans="1:42" ht="19.95" customHeight="1">
      <c r="A38" s="138"/>
      <c r="B38" s="8">
        <v>16</v>
      </c>
      <c r="C38" s="18" t="s">
        <v>52</v>
      </c>
      <c r="D38" s="93"/>
      <c r="E38" s="15">
        <v>219</v>
      </c>
      <c r="F38" s="15">
        <v>173</v>
      </c>
      <c r="G38" s="78">
        <f t="shared" si="0"/>
        <v>78.995433789954333</v>
      </c>
      <c r="H38" s="79">
        <v>5</v>
      </c>
      <c r="I38" s="78"/>
      <c r="J38" s="104"/>
      <c r="K38" s="12">
        <v>1</v>
      </c>
      <c r="L38" s="12">
        <v>1</v>
      </c>
      <c r="M38" s="12"/>
      <c r="N38" s="32">
        <f t="shared" si="1"/>
        <v>2</v>
      </c>
      <c r="O38" s="105"/>
      <c r="P38" s="17"/>
      <c r="Q38" s="17">
        <v>1</v>
      </c>
      <c r="R38" s="105"/>
      <c r="S38" s="17"/>
      <c r="T38" s="17"/>
      <c r="U38" s="29"/>
      <c r="V38" s="17"/>
      <c r="W38" s="105"/>
      <c r="X38" s="15"/>
      <c r="Y38" s="15">
        <v>1</v>
      </c>
      <c r="Z38" s="15"/>
      <c r="AA38" s="15">
        <v>1</v>
      </c>
      <c r="AB38" s="32">
        <f t="shared" si="2"/>
        <v>1</v>
      </c>
      <c r="AC38" s="105"/>
      <c r="AD38" s="17"/>
      <c r="AE38" s="15"/>
      <c r="AF38" s="15">
        <v>1</v>
      </c>
      <c r="AG38" s="15"/>
      <c r="AH38" s="15">
        <v>1</v>
      </c>
      <c r="AI38" s="15"/>
      <c r="AJ38" s="15"/>
      <c r="AK38" s="15"/>
      <c r="AL38" s="32">
        <f t="shared" si="3"/>
        <v>2</v>
      </c>
      <c r="AM38" s="105"/>
      <c r="AN38" s="17"/>
      <c r="AO38" s="115"/>
      <c r="AP38" s="119">
        <f t="shared" si="4"/>
        <v>12</v>
      </c>
    </row>
    <row r="39" spans="1:42" ht="19.95" customHeight="1">
      <c r="A39" s="138"/>
      <c r="B39" s="8">
        <v>17</v>
      </c>
      <c r="C39" s="18" t="s">
        <v>73</v>
      </c>
      <c r="D39" s="93"/>
      <c r="E39" s="37">
        <v>631</v>
      </c>
      <c r="F39" s="37">
        <v>245</v>
      </c>
      <c r="G39" s="78">
        <f t="shared" si="0"/>
        <v>38.827258320126781</v>
      </c>
      <c r="H39" s="79">
        <v>1</v>
      </c>
      <c r="I39" s="78"/>
      <c r="J39" s="104"/>
      <c r="K39" s="33">
        <v>1</v>
      </c>
      <c r="L39" s="33">
        <v>1</v>
      </c>
      <c r="M39" s="33"/>
      <c r="N39" s="32">
        <f t="shared" si="1"/>
        <v>2</v>
      </c>
      <c r="O39" s="105"/>
      <c r="P39" s="17">
        <v>1</v>
      </c>
      <c r="Q39" s="17">
        <v>1</v>
      </c>
      <c r="R39" s="105"/>
      <c r="S39" s="17"/>
      <c r="T39" s="17"/>
      <c r="U39" s="29"/>
      <c r="V39" s="17"/>
      <c r="W39" s="105"/>
      <c r="X39" s="15">
        <v>1</v>
      </c>
      <c r="Y39" s="15">
        <v>1</v>
      </c>
      <c r="Z39" s="15">
        <v>1</v>
      </c>
      <c r="AA39" s="15">
        <v>1</v>
      </c>
      <c r="AB39" s="32">
        <f t="shared" si="2"/>
        <v>2</v>
      </c>
      <c r="AC39" s="105"/>
      <c r="AD39" s="17"/>
      <c r="AE39" s="15"/>
      <c r="AF39" s="15">
        <v>1</v>
      </c>
      <c r="AG39" s="15"/>
      <c r="AH39" s="15">
        <v>1</v>
      </c>
      <c r="AI39" s="15"/>
      <c r="AJ39" s="15"/>
      <c r="AK39" s="15"/>
      <c r="AL39" s="32">
        <f t="shared" si="3"/>
        <v>2</v>
      </c>
      <c r="AM39" s="105"/>
      <c r="AN39" s="17">
        <v>0.5</v>
      </c>
      <c r="AO39" s="115"/>
      <c r="AP39" s="119">
        <f t="shared" si="4"/>
        <v>11.5</v>
      </c>
    </row>
    <row r="40" spans="1:42" ht="19.95" customHeight="1">
      <c r="A40" s="138"/>
      <c r="B40" s="8">
        <v>18</v>
      </c>
      <c r="C40" s="18" t="s">
        <v>56</v>
      </c>
      <c r="D40" s="93"/>
      <c r="E40" s="15">
        <v>372</v>
      </c>
      <c r="F40" s="15">
        <v>199</v>
      </c>
      <c r="G40" s="78">
        <f t="shared" si="0"/>
        <v>53.494623655913976</v>
      </c>
      <c r="H40" s="79">
        <v>3</v>
      </c>
      <c r="I40" s="78"/>
      <c r="J40" s="104"/>
      <c r="K40" s="33">
        <v>1</v>
      </c>
      <c r="L40" s="33"/>
      <c r="M40" s="12"/>
      <c r="N40" s="32">
        <f t="shared" si="1"/>
        <v>1</v>
      </c>
      <c r="O40" s="105"/>
      <c r="P40" s="17">
        <v>0.5</v>
      </c>
      <c r="Q40" s="17">
        <v>1</v>
      </c>
      <c r="R40" s="105"/>
      <c r="S40" s="17"/>
      <c r="T40" s="17"/>
      <c r="U40" s="29"/>
      <c r="V40" s="17"/>
      <c r="W40" s="105"/>
      <c r="X40" s="15"/>
      <c r="Y40" s="15">
        <v>1</v>
      </c>
      <c r="Z40" s="15"/>
      <c r="AA40" s="15">
        <v>1</v>
      </c>
      <c r="AB40" s="32">
        <f t="shared" si="2"/>
        <v>1</v>
      </c>
      <c r="AC40" s="105"/>
      <c r="AD40" s="17">
        <v>1</v>
      </c>
      <c r="AE40" s="15"/>
      <c r="AF40" s="15">
        <v>1</v>
      </c>
      <c r="AG40" s="15">
        <v>1</v>
      </c>
      <c r="AH40" s="15"/>
      <c r="AI40" s="15"/>
      <c r="AJ40" s="15"/>
      <c r="AK40" s="15"/>
      <c r="AL40" s="32">
        <f t="shared" si="3"/>
        <v>3</v>
      </c>
      <c r="AM40" s="105"/>
      <c r="AN40" s="17"/>
      <c r="AO40" s="115"/>
      <c r="AP40" s="119">
        <f t="shared" si="4"/>
        <v>10.5</v>
      </c>
    </row>
    <row r="41" spans="1:42" ht="19.95" customHeight="1">
      <c r="A41" s="138"/>
      <c r="B41" s="8">
        <v>19</v>
      </c>
      <c r="C41" s="18" t="s">
        <v>59</v>
      </c>
      <c r="D41" s="93"/>
      <c r="E41" s="15">
        <v>687</v>
      </c>
      <c r="F41" s="15">
        <v>229</v>
      </c>
      <c r="G41" s="78">
        <f t="shared" si="0"/>
        <v>33.333333333333336</v>
      </c>
      <c r="H41" s="79">
        <v>1</v>
      </c>
      <c r="I41" s="78"/>
      <c r="J41" s="104"/>
      <c r="K41" s="33">
        <v>1</v>
      </c>
      <c r="L41" s="12"/>
      <c r="M41" s="33"/>
      <c r="N41" s="32">
        <f t="shared" si="1"/>
        <v>1</v>
      </c>
      <c r="O41" s="105"/>
      <c r="P41" s="17"/>
      <c r="Q41" s="17">
        <v>1</v>
      </c>
      <c r="R41" s="105"/>
      <c r="S41" s="17"/>
      <c r="T41" s="17"/>
      <c r="U41" s="29"/>
      <c r="V41" s="17"/>
      <c r="W41" s="105"/>
      <c r="X41" s="15"/>
      <c r="Y41" s="15"/>
      <c r="Z41" s="15"/>
      <c r="AA41" s="15">
        <v>1</v>
      </c>
      <c r="AB41" s="32">
        <f t="shared" si="2"/>
        <v>1</v>
      </c>
      <c r="AC41" s="105"/>
      <c r="AD41" s="17"/>
      <c r="AE41" s="15"/>
      <c r="AF41" s="15">
        <v>1</v>
      </c>
      <c r="AG41" s="15"/>
      <c r="AH41" s="15"/>
      <c r="AI41" s="15"/>
      <c r="AJ41" s="15"/>
      <c r="AK41" s="15"/>
      <c r="AL41" s="32">
        <f t="shared" si="3"/>
        <v>1</v>
      </c>
      <c r="AM41" s="105"/>
      <c r="AN41" s="17">
        <v>0.5</v>
      </c>
      <c r="AO41" s="115"/>
      <c r="AP41" s="119">
        <f t="shared" si="4"/>
        <v>5.5</v>
      </c>
    </row>
    <row r="42" spans="1:42" s="34" customFormat="1" ht="3.6" customHeight="1">
      <c r="A42" s="165"/>
      <c r="B42" s="166"/>
      <c r="C42" s="166"/>
      <c r="D42" s="166"/>
      <c r="E42" s="166"/>
      <c r="F42" s="166"/>
      <c r="G42" s="166"/>
      <c r="H42" s="166"/>
      <c r="I42" s="166"/>
      <c r="J42" s="166"/>
      <c r="K42" s="166"/>
      <c r="L42" s="166"/>
      <c r="M42" s="166"/>
      <c r="N42" s="166"/>
      <c r="O42" s="166"/>
      <c r="P42" s="166"/>
      <c r="Q42" s="166"/>
      <c r="R42" s="166"/>
      <c r="S42" s="166"/>
      <c r="T42" s="166"/>
      <c r="U42" s="166"/>
      <c r="V42" s="166"/>
      <c r="W42" s="166"/>
      <c r="X42" s="166"/>
      <c r="Y42" s="166"/>
      <c r="Z42" s="166"/>
      <c r="AA42" s="166"/>
      <c r="AB42" s="166"/>
      <c r="AC42" s="166"/>
      <c r="AD42" s="166"/>
      <c r="AE42" s="166"/>
      <c r="AF42" s="166"/>
      <c r="AG42" s="166"/>
      <c r="AH42" s="166"/>
      <c r="AI42" s="166"/>
      <c r="AJ42" s="166"/>
      <c r="AK42" s="166"/>
      <c r="AL42" s="166"/>
      <c r="AM42" s="166"/>
      <c r="AN42" s="166"/>
      <c r="AO42" s="166"/>
      <c r="AP42" s="167"/>
    </row>
    <row r="43" spans="1:42" ht="19.95" customHeight="1">
      <c r="A43" s="138" t="s">
        <v>91</v>
      </c>
      <c r="B43" s="8">
        <v>1</v>
      </c>
      <c r="C43" s="9" t="s">
        <v>61</v>
      </c>
      <c r="D43" s="94"/>
      <c r="E43" s="15">
        <v>449</v>
      </c>
      <c r="F43" s="15">
        <v>437</v>
      </c>
      <c r="G43" s="78">
        <f>F43*100/E43</f>
        <v>97.327394209354125</v>
      </c>
      <c r="H43" s="79">
        <v>7</v>
      </c>
      <c r="I43" s="78"/>
      <c r="J43" s="104"/>
      <c r="K43" s="33">
        <v>1</v>
      </c>
      <c r="L43" s="33">
        <v>1</v>
      </c>
      <c r="M43" s="35"/>
      <c r="N43" s="32">
        <f>K43+L43+M43</f>
        <v>2</v>
      </c>
      <c r="O43" s="105"/>
      <c r="P43" s="17">
        <v>1</v>
      </c>
      <c r="Q43" s="17">
        <v>1</v>
      </c>
      <c r="R43" s="105"/>
      <c r="S43" s="17"/>
      <c r="T43" s="17"/>
      <c r="U43" s="29"/>
      <c r="V43" s="17"/>
      <c r="W43" s="105"/>
      <c r="X43" s="15">
        <v>1</v>
      </c>
      <c r="Y43" s="15">
        <v>1</v>
      </c>
      <c r="Z43" s="15">
        <v>1</v>
      </c>
      <c r="AA43" s="15">
        <v>1</v>
      </c>
      <c r="AB43" s="32">
        <f>X43+AA43</f>
        <v>2</v>
      </c>
      <c r="AC43" s="104"/>
      <c r="AD43" s="17">
        <v>2</v>
      </c>
      <c r="AE43" s="15"/>
      <c r="AF43" s="15">
        <v>1</v>
      </c>
      <c r="AG43" s="15"/>
      <c r="AH43" s="15">
        <v>1</v>
      </c>
      <c r="AI43" s="15">
        <v>2</v>
      </c>
      <c r="AJ43" s="15"/>
      <c r="AK43" s="15"/>
      <c r="AL43" s="32">
        <f>SUM(AD43:AK43)</f>
        <v>6</v>
      </c>
      <c r="AM43" s="105"/>
      <c r="AN43" s="17">
        <v>0.5</v>
      </c>
      <c r="AO43" s="113"/>
      <c r="AP43" s="119">
        <f>H43+I43+K43+L43+M43+P43+Q43+V43+X43+Y43+Z43+AA43+AD43+AE43+AF43+AG43+AH43+AI43+AJ43+AK43+AN43</f>
        <v>21.5</v>
      </c>
    </row>
    <row r="44" spans="1:42" ht="19.95" customHeight="1">
      <c r="A44" s="138"/>
      <c r="B44" s="8">
        <v>2</v>
      </c>
      <c r="C44" s="9" t="s">
        <v>71</v>
      </c>
      <c r="D44" s="97"/>
      <c r="E44" s="15">
        <v>467</v>
      </c>
      <c r="F44" s="15">
        <v>435</v>
      </c>
      <c r="G44" s="78">
        <f>F44*100/E44</f>
        <v>93.147751605995722</v>
      </c>
      <c r="H44" s="79">
        <v>7</v>
      </c>
      <c r="I44" s="183">
        <v>2</v>
      </c>
      <c r="J44" s="104"/>
      <c r="K44" s="33">
        <v>1</v>
      </c>
      <c r="L44" s="12"/>
      <c r="M44" s="12"/>
      <c r="N44" s="33">
        <f>K44+L44+M44</f>
        <v>1</v>
      </c>
      <c r="O44" s="105"/>
      <c r="P44" s="33">
        <v>0.5</v>
      </c>
      <c r="Q44" s="17">
        <v>1</v>
      </c>
      <c r="R44" s="105"/>
      <c r="S44" s="17"/>
      <c r="T44" s="17"/>
      <c r="U44" s="29"/>
      <c r="V44" s="17"/>
      <c r="W44" s="105"/>
      <c r="X44" s="15">
        <v>1</v>
      </c>
      <c r="Y44" s="15">
        <v>1</v>
      </c>
      <c r="Z44" s="15"/>
      <c r="AA44" s="15">
        <v>1</v>
      </c>
      <c r="AB44" s="32"/>
      <c r="AC44" s="104"/>
      <c r="AD44" s="17"/>
      <c r="AE44" s="15"/>
      <c r="AF44" s="15">
        <v>1</v>
      </c>
      <c r="AG44" s="15">
        <v>2</v>
      </c>
      <c r="AH44" s="15">
        <v>1</v>
      </c>
      <c r="AI44" s="15"/>
      <c r="AJ44" s="15"/>
      <c r="AK44" s="15"/>
      <c r="AL44" s="32">
        <f>SUM(AD44:AK44)</f>
        <v>4</v>
      </c>
      <c r="AM44" s="105"/>
      <c r="AN44" s="17"/>
      <c r="AO44" s="113"/>
      <c r="AP44" s="119">
        <f>H44+I44+K44+L44+M44+P44+Q44+V44+X44+Y44+Z44+AA44+AD44+AE44+AF44+AG44+AH44+AI44+AJ44+AK44+AN44</f>
        <v>18.5</v>
      </c>
    </row>
    <row r="45" spans="1:42" ht="19.95" customHeight="1">
      <c r="A45" s="138"/>
      <c r="B45" s="8">
        <v>3</v>
      </c>
      <c r="C45" s="18" t="s">
        <v>65</v>
      </c>
      <c r="D45" s="93"/>
      <c r="E45" s="15">
        <v>445</v>
      </c>
      <c r="F45" s="15">
        <v>372</v>
      </c>
      <c r="G45" s="78">
        <f>F45*100/E45</f>
        <v>83.595505617977523</v>
      </c>
      <c r="H45" s="79">
        <v>6</v>
      </c>
      <c r="I45" s="182">
        <v>2</v>
      </c>
      <c r="J45" s="104"/>
      <c r="K45" s="33">
        <v>1</v>
      </c>
      <c r="L45" s="33"/>
      <c r="M45" s="33"/>
      <c r="N45" s="32">
        <f>K45+L45+M45</f>
        <v>1</v>
      </c>
      <c r="O45" s="105"/>
      <c r="P45" s="17"/>
      <c r="Q45" s="17">
        <v>1</v>
      </c>
      <c r="R45" s="105"/>
      <c r="S45" s="17"/>
      <c r="T45" s="17"/>
      <c r="U45" s="29"/>
      <c r="V45" s="17"/>
      <c r="W45" s="105"/>
      <c r="X45" s="15">
        <v>1</v>
      </c>
      <c r="Y45" s="15">
        <v>1</v>
      </c>
      <c r="Z45" s="15">
        <v>1</v>
      </c>
      <c r="AA45" s="15">
        <v>1</v>
      </c>
      <c r="AB45" s="32">
        <f>X45+AA45</f>
        <v>2</v>
      </c>
      <c r="AC45" s="104"/>
      <c r="AD45" s="17"/>
      <c r="AE45" s="15"/>
      <c r="AF45" s="15">
        <v>1</v>
      </c>
      <c r="AG45" s="15">
        <v>1</v>
      </c>
      <c r="AH45" s="15">
        <v>1</v>
      </c>
      <c r="AI45" s="15"/>
      <c r="AJ45" s="15"/>
      <c r="AK45" s="15"/>
      <c r="AL45" s="32">
        <f>SUM(AD45:AK45)</f>
        <v>3</v>
      </c>
      <c r="AM45" s="105"/>
      <c r="AN45" s="17">
        <v>0.5</v>
      </c>
      <c r="AO45" s="113"/>
      <c r="AP45" s="119">
        <f>H45+I45+K45+L45+M45+P45+Q45+V45+X45+Y45+Z45+AA45+AD45+AE45+AF45+AG45+AH45+AI45+AJ45+AK45+AN45</f>
        <v>17.5</v>
      </c>
    </row>
    <row r="46" spans="1:42" ht="19.95" customHeight="1">
      <c r="A46" s="138"/>
      <c r="B46" s="8">
        <v>4</v>
      </c>
      <c r="C46" s="18" t="s">
        <v>63</v>
      </c>
      <c r="D46" s="93"/>
      <c r="E46" s="15">
        <v>630</v>
      </c>
      <c r="F46" s="15">
        <v>392</v>
      </c>
      <c r="G46" s="78">
        <f>F46*100/E46</f>
        <v>62.222222222222221</v>
      </c>
      <c r="H46" s="79">
        <v>4</v>
      </c>
      <c r="I46" s="182">
        <v>2</v>
      </c>
      <c r="J46" s="104"/>
      <c r="K46" s="12">
        <v>1</v>
      </c>
      <c r="L46" s="33"/>
      <c r="M46" s="33"/>
      <c r="N46" s="32">
        <f>K46+L46+M46</f>
        <v>1</v>
      </c>
      <c r="O46" s="105"/>
      <c r="P46" s="17"/>
      <c r="Q46" s="17">
        <v>1</v>
      </c>
      <c r="R46" s="105"/>
      <c r="S46" s="17"/>
      <c r="T46" s="17"/>
      <c r="U46" s="29"/>
      <c r="V46" s="17">
        <v>1</v>
      </c>
      <c r="W46" s="105"/>
      <c r="X46" s="15">
        <v>1</v>
      </c>
      <c r="Y46" s="15">
        <v>1</v>
      </c>
      <c r="Z46" s="15">
        <v>1</v>
      </c>
      <c r="AA46" s="15">
        <v>1</v>
      </c>
      <c r="AB46" s="32">
        <f>X46+AA46</f>
        <v>2</v>
      </c>
      <c r="AC46" s="104"/>
      <c r="AD46" s="17"/>
      <c r="AE46" s="15"/>
      <c r="AF46" s="15">
        <v>1</v>
      </c>
      <c r="AG46" s="15">
        <v>1</v>
      </c>
      <c r="AH46" s="15">
        <v>1</v>
      </c>
      <c r="AI46" s="15"/>
      <c r="AJ46" s="15">
        <v>1</v>
      </c>
      <c r="AK46" s="15"/>
      <c r="AL46" s="32">
        <f>SUM(AD46:AK46)</f>
        <v>4</v>
      </c>
      <c r="AM46" s="105"/>
      <c r="AN46" s="17">
        <v>0.5</v>
      </c>
      <c r="AO46" s="113"/>
      <c r="AP46" s="119">
        <f>H46+I46+K46+L46+M46+P46+Q46+V46+X46+Y46+Z46+AA46+AD46+AE46+AF46+AG46+AH46+AI46+AJ46+AK46+AN46</f>
        <v>17.5</v>
      </c>
    </row>
    <row r="47" spans="1:42" ht="19.95" customHeight="1">
      <c r="A47" s="138"/>
      <c r="B47" s="8">
        <v>5</v>
      </c>
      <c r="C47" s="18" t="s">
        <v>64</v>
      </c>
      <c r="D47" s="93"/>
      <c r="E47" s="15">
        <v>420</v>
      </c>
      <c r="F47" s="15">
        <v>420</v>
      </c>
      <c r="G47" s="78">
        <f>F47*100/E47</f>
        <v>100</v>
      </c>
      <c r="H47" s="79">
        <v>7</v>
      </c>
      <c r="I47" s="182"/>
      <c r="J47" s="105"/>
      <c r="K47" s="33">
        <v>1</v>
      </c>
      <c r="L47" s="12">
        <v>1</v>
      </c>
      <c r="M47" s="12"/>
      <c r="N47" s="32">
        <f>K47+L47+M47</f>
        <v>2</v>
      </c>
      <c r="O47" s="105"/>
      <c r="P47" s="17"/>
      <c r="Q47" s="17">
        <v>1</v>
      </c>
      <c r="R47" s="105"/>
      <c r="S47" s="17"/>
      <c r="T47" s="17"/>
      <c r="U47" s="29"/>
      <c r="V47" s="17"/>
      <c r="W47" s="105"/>
      <c r="X47" s="15">
        <v>1</v>
      </c>
      <c r="Y47" s="15">
        <v>1</v>
      </c>
      <c r="Z47" s="15">
        <v>1</v>
      </c>
      <c r="AA47" s="15">
        <v>1</v>
      </c>
      <c r="AB47" s="32">
        <f>X47+AA47</f>
        <v>2</v>
      </c>
      <c r="AC47" s="105"/>
      <c r="AD47" s="17"/>
      <c r="AE47" s="15"/>
      <c r="AF47" s="15">
        <v>1</v>
      </c>
      <c r="AG47" s="15"/>
      <c r="AH47" s="15">
        <v>1</v>
      </c>
      <c r="AI47" s="15"/>
      <c r="AJ47" s="15"/>
      <c r="AK47" s="15"/>
      <c r="AL47" s="32">
        <f>SUM(AD47:AK47)</f>
        <v>2</v>
      </c>
      <c r="AM47" s="105"/>
      <c r="AN47" s="17">
        <v>0.5</v>
      </c>
      <c r="AO47" s="116"/>
      <c r="AP47" s="119">
        <f>H47+I47+K47+L47+M47+P47+Q47+V47+X47+Y47+Z47+AA47+AD47+AE47+AF47+AG47+AH47+AI47+AJ47+AK47+AN47</f>
        <v>16.5</v>
      </c>
    </row>
    <row r="48" spans="1:42" ht="19.95" customHeight="1">
      <c r="A48" s="138"/>
      <c r="B48" s="8">
        <v>6</v>
      </c>
      <c r="C48" s="18" t="s">
        <v>66</v>
      </c>
      <c r="D48" s="93"/>
      <c r="E48" s="15">
        <v>603</v>
      </c>
      <c r="F48" s="15">
        <v>395</v>
      </c>
      <c r="G48" s="78">
        <f>F48*100/E48</f>
        <v>65.505804311774455</v>
      </c>
      <c r="H48" s="79">
        <v>4</v>
      </c>
      <c r="I48" s="182">
        <v>1</v>
      </c>
      <c r="J48" s="104"/>
      <c r="K48" s="33">
        <v>1</v>
      </c>
      <c r="L48" s="33"/>
      <c r="M48" s="33"/>
      <c r="N48" s="32">
        <f>K48+L48+M48</f>
        <v>1</v>
      </c>
      <c r="O48" s="105"/>
      <c r="P48" s="17">
        <v>1</v>
      </c>
      <c r="Q48" s="17">
        <v>1</v>
      </c>
      <c r="R48" s="105"/>
      <c r="S48" s="17"/>
      <c r="T48" s="17"/>
      <c r="U48" s="29"/>
      <c r="V48" s="17"/>
      <c r="W48" s="105"/>
      <c r="X48" s="15">
        <v>1</v>
      </c>
      <c r="Y48" s="15">
        <v>1</v>
      </c>
      <c r="Z48" s="15"/>
      <c r="AA48" s="15">
        <v>1</v>
      </c>
      <c r="AB48" s="32">
        <f>X48+AA48</f>
        <v>2</v>
      </c>
      <c r="AC48" s="104"/>
      <c r="AD48" s="17"/>
      <c r="AE48" s="15"/>
      <c r="AF48" s="15">
        <v>1</v>
      </c>
      <c r="AG48" s="15">
        <v>2</v>
      </c>
      <c r="AH48" s="15">
        <v>1</v>
      </c>
      <c r="AI48" s="15"/>
      <c r="AJ48" s="15"/>
      <c r="AK48" s="15"/>
      <c r="AL48" s="32">
        <f>SUM(AD48:AK48)</f>
        <v>4</v>
      </c>
      <c r="AM48" s="105"/>
      <c r="AN48" s="17">
        <v>0.5</v>
      </c>
      <c r="AO48" s="116"/>
      <c r="AP48" s="119">
        <f>H48+I48+K48+L48+M48+P48+Q48+V48+X48+Y48+Z48+AA48+AD48+AE48+AF48+AG48+AH48+AI48+AJ48+AK48+AN48</f>
        <v>15.5</v>
      </c>
    </row>
    <row r="49" spans="1:42" ht="19.95" customHeight="1">
      <c r="A49" s="138"/>
      <c r="B49" s="8">
        <v>7</v>
      </c>
      <c r="C49" s="18" t="s">
        <v>57</v>
      </c>
      <c r="D49" s="93"/>
      <c r="E49" s="15">
        <v>402</v>
      </c>
      <c r="F49" s="15">
        <v>263</v>
      </c>
      <c r="G49" s="78">
        <f>F49*100/E49</f>
        <v>65.422885572139307</v>
      </c>
      <c r="H49" s="79">
        <v>4</v>
      </c>
      <c r="I49" s="182">
        <v>2</v>
      </c>
      <c r="J49" s="104"/>
      <c r="K49" s="33">
        <v>1</v>
      </c>
      <c r="L49" s="33"/>
      <c r="M49" s="33"/>
      <c r="N49" s="32">
        <f>K49+L49+M49</f>
        <v>1</v>
      </c>
      <c r="O49" s="105"/>
      <c r="P49" s="17">
        <v>1</v>
      </c>
      <c r="Q49" s="17">
        <v>1</v>
      </c>
      <c r="R49" s="105"/>
      <c r="S49" s="17"/>
      <c r="T49" s="17"/>
      <c r="U49" s="29"/>
      <c r="V49" s="17">
        <v>1</v>
      </c>
      <c r="W49" s="105"/>
      <c r="X49" s="15"/>
      <c r="Y49" s="15">
        <v>1</v>
      </c>
      <c r="Z49" s="15"/>
      <c r="AA49" s="15">
        <v>1</v>
      </c>
      <c r="AB49" s="32">
        <f>X49+AA49</f>
        <v>1</v>
      </c>
      <c r="AC49" s="104"/>
      <c r="AD49" s="17"/>
      <c r="AE49" s="15">
        <v>1</v>
      </c>
      <c r="AF49" s="15">
        <v>1</v>
      </c>
      <c r="AG49" s="15">
        <v>1</v>
      </c>
      <c r="AH49" s="15"/>
      <c r="AI49" s="15"/>
      <c r="AJ49" s="15"/>
      <c r="AK49" s="15"/>
      <c r="AL49" s="32">
        <f>SUM(AD49:AK49)</f>
        <v>3</v>
      </c>
      <c r="AM49" s="105"/>
      <c r="AN49" s="17">
        <v>0.5</v>
      </c>
      <c r="AO49" s="113"/>
      <c r="AP49" s="119">
        <f>H49+I49+K49+L49+M49+P49+Q49+V49+X49+Y49+Z49+AA49+AD49+AE49+AF49+AG49+AH49+AI49+AJ49+AK49+AN49</f>
        <v>15.5</v>
      </c>
    </row>
    <row r="50" spans="1:42" ht="19.95" customHeight="1">
      <c r="A50" s="138"/>
      <c r="B50" s="8">
        <v>8</v>
      </c>
      <c r="C50" s="9" t="s">
        <v>70</v>
      </c>
      <c r="D50" s="97"/>
      <c r="E50" s="15">
        <v>367</v>
      </c>
      <c r="F50" s="15">
        <v>267</v>
      </c>
      <c r="G50" s="78">
        <f>F50*100/E50</f>
        <v>72.752043596730246</v>
      </c>
      <c r="H50" s="79">
        <v>5</v>
      </c>
      <c r="I50" s="182"/>
      <c r="J50" s="104"/>
      <c r="K50" s="12">
        <v>1</v>
      </c>
      <c r="L50" s="12"/>
      <c r="M50" s="12"/>
      <c r="N50" s="32">
        <f>K50+L50+M50</f>
        <v>1</v>
      </c>
      <c r="O50" s="105"/>
      <c r="P50" s="17"/>
      <c r="Q50" s="17">
        <v>1</v>
      </c>
      <c r="R50" s="105"/>
      <c r="S50" s="17"/>
      <c r="T50" s="17"/>
      <c r="U50" s="29"/>
      <c r="V50" s="17"/>
      <c r="W50" s="105"/>
      <c r="X50" s="15">
        <v>1</v>
      </c>
      <c r="Y50" s="15">
        <v>1</v>
      </c>
      <c r="Z50" s="15">
        <v>1</v>
      </c>
      <c r="AA50" s="15">
        <v>1</v>
      </c>
      <c r="AB50" s="32">
        <f>X50+AA50</f>
        <v>2</v>
      </c>
      <c r="AC50" s="105"/>
      <c r="AD50" s="17">
        <v>2</v>
      </c>
      <c r="AE50" s="15"/>
      <c r="AF50" s="15">
        <v>1</v>
      </c>
      <c r="AG50" s="15"/>
      <c r="AH50" s="15">
        <v>1</v>
      </c>
      <c r="AI50" s="15"/>
      <c r="AJ50" s="15"/>
      <c r="AK50" s="15"/>
      <c r="AL50" s="32">
        <f>SUM(AD50:AK50)</f>
        <v>4</v>
      </c>
      <c r="AM50" s="105"/>
      <c r="AN50" s="17">
        <v>0.5</v>
      </c>
      <c r="AO50" s="115"/>
      <c r="AP50" s="119">
        <f>H50+I50+K50+L50+M50+P50+Q50+V50+X50+Y50+Z50+AA50+AD50+AE50+AF50+AG50+AH50+AI50+AJ50+AK50+AN50</f>
        <v>15.5</v>
      </c>
    </row>
    <row r="51" spans="1:42" ht="19.95" customHeight="1">
      <c r="A51" s="138"/>
      <c r="B51" s="8">
        <v>9</v>
      </c>
      <c r="C51" s="9" t="s">
        <v>62</v>
      </c>
      <c r="D51" s="97"/>
      <c r="E51" s="15">
        <v>608</v>
      </c>
      <c r="F51" s="15">
        <v>402</v>
      </c>
      <c r="G51" s="78">
        <f>F51*100/E51</f>
        <v>66.118421052631575</v>
      </c>
      <c r="H51" s="79">
        <v>4</v>
      </c>
      <c r="I51" s="182">
        <v>1</v>
      </c>
      <c r="J51" s="104"/>
      <c r="K51" s="33">
        <v>1</v>
      </c>
      <c r="L51" s="33"/>
      <c r="M51" s="33"/>
      <c r="N51" s="32">
        <f>K51+L51+M51</f>
        <v>1</v>
      </c>
      <c r="O51" s="105"/>
      <c r="P51" s="17">
        <v>1</v>
      </c>
      <c r="Q51" s="17">
        <v>1</v>
      </c>
      <c r="R51" s="105"/>
      <c r="S51" s="17"/>
      <c r="T51" s="17"/>
      <c r="U51" s="29"/>
      <c r="V51" s="17"/>
      <c r="W51" s="105"/>
      <c r="X51" s="15">
        <v>1</v>
      </c>
      <c r="Y51" s="15"/>
      <c r="Z51" s="15">
        <v>1</v>
      </c>
      <c r="AA51" s="15">
        <v>1</v>
      </c>
      <c r="AB51" s="32">
        <f>X51+AA51</f>
        <v>2</v>
      </c>
      <c r="AC51" s="104"/>
      <c r="AD51" s="17"/>
      <c r="AE51" s="15"/>
      <c r="AF51" s="15">
        <v>1</v>
      </c>
      <c r="AG51" s="15"/>
      <c r="AH51" s="15">
        <v>1</v>
      </c>
      <c r="AI51" s="15"/>
      <c r="AJ51" s="15">
        <v>1</v>
      </c>
      <c r="AK51" s="15"/>
      <c r="AL51" s="32">
        <f>SUM(AD51:AK51)</f>
        <v>3</v>
      </c>
      <c r="AM51" s="105"/>
      <c r="AN51" s="17">
        <v>0.5</v>
      </c>
      <c r="AO51" s="113"/>
      <c r="AP51" s="119">
        <f>H51+I51+K51+L51+M51+P51+Q51+V51+X51+Y51+Z51+AA51+AD51+AE51+AF51+AG51+AH51+AI51+AJ51+AK51+AN51</f>
        <v>14.5</v>
      </c>
    </row>
    <row r="52" spans="1:42" ht="19.95" customHeight="1">
      <c r="A52" s="138"/>
      <c r="B52" s="8">
        <v>10</v>
      </c>
      <c r="C52" s="18" t="s">
        <v>69</v>
      </c>
      <c r="D52" s="93"/>
      <c r="E52" s="15">
        <v>577</v>
      </c>
      <c r="F52" s="15">
        <v>336</v>
      </c>
      <c r="G52" s="78">
        <f>F52*100/E52</f>
        <v>58.232235701906411</v>
      </c>
      <c r="H52" s="79">
        <v>3</v>
      </c>
      <c r="I52" s="78"/>
      <c r="J52" s="104"/>
      <c r="K52" s="33">
        <v>1</v>
      </c>
      <c r="L52" s="33"/>
      <c r="M52" s="12">
        <v>1</v>
      </c>
      <c r="N52" s="33">
        <f>K52+L52+M52</f>
        <v>2</v>
      </c>
      <c r="O52" s="105"/>
      <c r="P52" s="33"/>
      <c r="Q52" s="17">
        <v>1</v>
      </c>
      <c r="R52" s="105"/>
      <c r="S52" s="17"/>
      <c r="T52" s="17"/>
      <c r="U52" s="29"/>
      <c r="V52" s="17"/>
      <c r="W52" s="105"/>
      <c r="X52" s="15">
        <v>1</v>
      </c>
      <c r="Y52" s="15">
        <v>1</v>
      </c>
      <c r="Z52" s="15"/>
      <c r="AA52" s="15">
        <v>1</v>
      </c>
      <c r="AB52" s="32"/>
      <c r="AC52" s="104"/>
      <c r="AD52" s="17"/>
      <c r="AE52" s="15"/>
      <c r="AF52" s="15">
        <v>1</v>
      </c>
      <c r="AG52" s="15">
        <v>1</v>
      </c>
      <c r="AH52" s="15">
        <v>1</v>
      </c>
      <c r="AI52" s="15"/>
      <c r="AJ52" s="15"/>
      <c r="AK52" s="15"/>
      <c r="AL52" s="32">
        <f>SUM(AD52:AK52)</f>
        <v>3</v>
      </c>
      <c r="AM52" s="105"/>
      <c r="AN52" s="17"/>
      <c r="AO52" s="113"/>
      <c r="AP52" s="119">
        <f>H52+I52+K52+L52+M52+P52+Q52+V52+X52+Y52+Z52+AA52+AD52+AE52+AF52+AG52+AH52+AI52+AJ52+AK52+AN52</f>
        <v>12</v>
      </c>
    </row>
    <row r="53" spans="1:42" ht="19.95" customHeight="1">
      <c r="A53" s="138"/>
      <c r="B53" s="8">
        <v>11</v>
      </c>
      <c r="C53" s="18" t="s">
        <v>68</v>
      </c>
      <c r="D53" s="93"/>
      <c r="E53" s="15">
        <v>384</v>
      </c>
      <c r="F53" s="15">
        <v>251</v>
      </c>
      <c r="G53" s="78">
        <f>F53*100/E53</f>
        <v>65.364583333333329</v>
      </c>
      <c r="H53" s="79">
        <v>4</v>
      </c>
      <c r="I53" s="78"/>
      <c r="J53" s="104"/>
      <c r="K53" s="33">
        <v>1</v>
      </c>
      <c r="L53" s="33">
        <v>1</v>
      </c>
      <c r="M53" s="33"/>
      <c r="N53" s="32">
        <f>K53+L53+M53</f>
        <v>2</v>
      </c>
      <c r="O53" s="105"/>
      <c r="P53" s="17">
        <v>0.5</v>
      </c>
      <c r="Q53" s="17">
        <v>1</v>
      </c>
      <c r="R53" s="105"/>
      <c r="S53" s="17"/>
      <c r="T53" s="17"/>
      <c r="U53" s="29"/>
      <c r="V53" s="17"/>
      <c r="W53" s="105"/>
      <c r="X53" s="15">
        <v>1</v>
      </c>
      <c r="Y53" s="15">
        <v>1</v>
      </c>
      <c r="Z53" s="15">
        <v>1</v>
      </c>
      <c r="AA53" s="15">
        <v>1</v>
      </c>
      <c r="AB53" s="32"/>
      <c r="AC53" s="104"/>
      <c r="AD53" s="17"/>
      <c r="AE53" s="15"/>
      <c r="AF53" s="15">
        <v>1</v>
      </c>
      <c r="AG53" s="15"/>
      <c r="AH53" s="15"/>
      <c r="AI53" s="15"/>
      <c r="AJ53" s="15"/>
      <c r="AK53" s="15"/>
      <c r="AL53" s="32">
        <f>SUM(AD53:AK53)</f>
        <v>1</v>
      </c>
      <c r="AM53" s="105"/>
      <c r="AN53" s="17"/>
      <c r="AO53" s="113"/>
      <c r="AP53" s="119">
        <f>H53+I53+K53+L53+M53+P53+Q53+V53+X53+Y53+Z53+AA53+AD53+AE53+AF53+AG53+AH53+AI53+AJ53+AK53+AN53-1</f>
        <v>11.5</v>
      </c>
    </row>
    <row r="54" spans="1:42" ht="19.95" customHeight="1">
      <c r="A54" s="138"/>
      <c r="B54" s="8">
        <v>12</v>
      </c>
      <c r="C54" s="9" t="s">
        <v>72</v>
      </c>
      <c r="D54" s="94"/>
      <c r="E54" s="15">
        <v>376</v>
      </c>
      <c r="F54" s="15">
        <v>257</v>
      </c>
      <c r="G54" s="78">
        <f>F54*100/E54</f>
        <v>68.351063829787236</v>
      </c>
      <c r="H54" s="79">
        <v>4</v>
      </c>
      <c r="I54" s="78"/>
      <c r="J54" s="104"/>
      <c r="K54" s="33">
        <v>1</v>
      </c>
      <c r="L54" s="33"/>
      <c r="M54" s="33"/>
      <c r="N54" s="33">
        <f>K54+L54+M54</f>
        <v>1</v>
      </c>
      <c r="O54" s="105"/>
      <c r="P54" s="33"/>
      <c r="Q54" s="17">
        <v>1</v>
      </c>
      <c r="R54" s="105"/>
      <c r="S54" s="17"/>
      <c r="T54" s="17"/>
      <c r="U54" s="29"/>
      <c r="V54" s="17"/>
      <c r="W54" s="105"/>
      <c r="X54" s="15">
        <v>1</v>
      </c>
      <c r="Y54" s="15"/>
      <c r="Z54" s="15"/>
      <c r="AA54" s="15">
        <v>1</v>
      </c>
      <c r="AB54" s="32">
        <f>X54+AA54</f>
        <v>2</v>
      </c>
      <c r="AC54" s="104"/>
      <c r="AD54" s="17"/>
      <c r="AE54" s="15"/>
      <c r="AF54" s="15"/>
      <c r="AG54" s="15"/>
      <c r="AH54" s="15"/>
      <c r="AI54" s="15"/>
      <c r="AJ54" s="15"/>
      <c r="AK54" s="15"/>
      <c r="AL54" s="32">
        <f>SUM(AD54:AK54)</f>
        <v>0</v>
      </c>
      <c r="AM54" s="105"/>
      <c r="AN54" s="17"/>
      <c r="AO54" s="113"/>
      <c r="AP54" s="119">
        <f>H54+I54+K54+L54+M54+P54+Q54+V54+X54+Y54+Z54+AA54+AD54+AE54+AF54+AG54+AH54+AI54+AJ54+AK54+AN54</f>
        <v>8</v>
      </c>
    </row>
    <row r="55" spans="1:42" ht="19.95" customHeight="1">
      <c r="A55" s="138"/>
      <c r="B55" s="8">
        <v>13</v>
      </c>
      <c r="C55" s="18" t="s">
        <v>67</v>
      </c>
      <c r="D55" s="93"/>
      <c r="E55" s="15">
        <v>600</v>
      </c>
      <c r="F55" s="15">
        <v>320</v>
      </c>
      <c r="G55" s="78">
        <f>F55*100/E55</f>
        <v>53.333333333333336</v>
      </c>
      <c r="H55" s="79">
        <v>3</v>
      </c>
      <c r="I55" s="78"/>
      <c r="J55" s="104"/>
      <c r="K55" s="33">
        <v>1</v>
      </c>
      <c r="L55" s="33"/>
      <c r="M55" s="36"/>
      <c r="N55" s="32">
        <f>K55+L55+M55</f>
        <v>1</v>
      </c>
      <c r="O55" s="105"/>
      <c r="P55" s="17"/>
      <c r="Q55" s="17"/>
      <c r="R55" s="105"/>
      <c r="S55" s="17"/>
      <c r="T55" s="17"/>
      <c r="U55" s="29"/>
      <c r="V55" s="17"/>
      <c r="W55" s="105"/>
      <c r="X55" s="15">
        <v>1</v>
      </c>
      <c r="Y55" s="15"/>
      <c r="Z55" s="15"/>
      <c r="AA55" s="15"/>
      <c r="AB55" s="32">
        <f>X55+AA55</f>
        <v>1</v>
      </c>
      <c r="AC55" s="105"/>
      <c r="AD55" s="17"/>
      <c r="AE55" s="15"/>
      <c r="AF55" s="15">
        <v>1</v>
      </c>
      <c r="AG55" s="15">
        <v>1</v>
      </c>
      <c r="AH55" s="15">
        <v>1</v>
      </c>
      <c r="AI55" s="15"/>
      <c r="AJ55" s="15"/>
      <c r="AK55" s="15"/>
      <c r="AL55" s="32">
        <f>SUM(AD55:AK55)</f>
        <v>3</v>
      </c>
      <c r="AM55" s="105"/>
      <c r="AN55" s="17"/>
      <c r="AO55" s="115"/>
      <c r="AP55" s="119">
        <f>H55+I55+K55+L55+M55+P55+Q55+V55+X55+Y55+Z55+AA55+AD55+AE55+AF55+AG55+AH55+AI55+AJ55+AK55+AN55-1</f>
        <v>7</v>
      </c>
    </row>
    <row r="56" spans="1:42" ht="3.6" customHeight="1">
      <c r="A56" s="165">
        <v>1</v>
      </c>
      <c r="B56" s="166"/>
      <c r="C56" s="166"/>
      <c r="D56" s="166"/>
      <c r="E56" s="166"/>
      <c r="F56" s="166"/>
      <c r="G56" s="166"/>
      <c r="H56" s="166"/>
      <c r="I56" s="166"/>
      <c r="J56" s="166"/>
      <c r="K56" s="166"/>
      <c r="L56" s="166"/>
      <c r="M56" s="166"/>
      <c r="N56" s="166"/>
      <c r="O56" s="166"/>
      <c r="P56" s="166"/>
      <c r="Q56" s="166"/>
      <c r="R56" s="166"/>
      <c r="S56" s="166"/>
      <c r="T56" s="166"/>
      <c r="U56" s="166"/>
      <c r="V56" s="166"/>
      <c r="W56" s="166"/>
      <c r="X56" s="166"/>
      <c r="Y56" s="166"/>
      <c r="Z56" s="166"/>
      <c r="AA56" s="166"/>
      <c r="AB56" s="166"/>
      <c r="AC56" s="166"/>
      <c r="AD56" s="166"/>
      <c r="AE56" s="166"/>
      <c r="AF56" s="166"/>
      <c r="AG56" s="166"/>
      <c r="AH56" s="166"/>
      <c r="AI56" s="166"/>
      <c r="AJ56" s="166"/>
      <c r="AK56" s="166"/>
      <c r="AL56" s="166"/>
      <c r="AM56" s="166"/>
      <c r="AN56" s="166"/>
      <c r="AO56" s="166"/>
      <c r="AP56" s="167"/>
    </row>
    <row r="57" spans="1:42" ht="20.25" customHeight="1">
      <c r="A57" s="138" t="s">
        <v>13</v>
      </c>
      <c r="B57" s="38">
        <v>1</v>
      </c>
      <c r="C57" s="18" t="s">
        <v>74</v>
      </c>
      <c r="D57" s="93"/>
      <c r="E57" s="15">
        <v>982</v>
      </c>
      <c r="F57" s="15">
        <v>973</v>
      </c>
      <c r="G57" s="78">
        <f>F57*100/E57</f>
        <v>99.083503054989819</v>
      </c>
      <c r="H57" s="79">
        <v>7</v>
      </c>
      <c r="I57" s="78"/>
      <c r="J57" s="105"/>
      <c r="K57" s="33">
        <v>1</v>
      </c>
      <c r="L57" s="33">
        <v>1</v>
      </c>
      <c r="M57" s="12">
        <v>1</v>
      </c>
      <c r="N57" s="32">
        <f>K57+L57+M57</f>
        <v>3</v>
      </c>
      <c r="O57" s="105"/>
      <c r="P57" s="17">
        <v>0.5</v>
      </c>
      <c r="Q57" s="17">
        <v>1</v>
      </c>
      <c r="R57" s="105"/>
      <c r="S57" s="17"/>
      <c r="T57" s="17"/>
      <c r="U57" s="29"/>
      <c r="V57" s="17">
        <v>1</v>
      </c>
      <c r="W57" s="105"/>
      <c r="X57" s="15">
        <v>1</v>
      </c>
      <c r="Y57" s="15">
        <v>1</v>
      </c>
      <c r="Z57" s="15"/>
      <c r="AA57" s="15">
        <v>1</v>
      </c>
      <c r="AB57" s="32"/>
      <c r="AC57" s="105"/>
      <c r="AD57" s="17"/>
      <c r="AE57" s="15"/>
      <c r="AF57" s="15">
        <v>4</v>
      </c>
      <c r="AG57" s="15">
        <v>1</v>
      </c>
      <c r="AH57" s="15">
        <v>1</v>
      </c>
      <c r="AI57" s="15"/>
      <c r="AJ57" s="15">
        <v>1</v>
      </c>
      <c r="AK57" s="15"/>
      <c r="AL57" s="32">
        <f>SUM(AD57:AK57)</f>
        <v>7</v>
      </c>
      <c r="AM57" s="105"/>
      <c r="AN57" s="17">
        <v>0.5</v>
      </c>
      <c r="AO57" s="116"/>
      <c r="AP57" s="119">
        <f>H57+I57+K57+L57+M57+P57+Q57+V57+X57+Y57+Z57+AA57+AD57+AE57+AF57+AG57+AH57+AI57+AJ57+AK57+AN57</f>
        <v>23</v>
      </c>
    </row>
    <row r="58" spans="1:42" ht="29.25" customHeight="1">
      <c r="A58" s="138"/>
      <c r="B58" s="8">
        <v>2</v>
      </c>
      <c r="C58" s="18" t="s">
        <v>76</v>
      </c>
      <c r="D58" s="93"/>
      <c r="E58" s="15">
        <v>1633</v>
      </c>
      <c r="F58" s="15">
        <v>1336</v>
      </c>
      <c r="G58" s="78">
        <f>F58*100/E58</f>
        <v>81.812614819350884</v>
      </c>
      <c r="H58" s="79">
        <v>6</v>
      </c>
      <c r="I58" s="182">
        <v>1</v>
      </c>
      <c r="J58" s="105"/>
      <c r="K58" s="33">
        <v>1</v>
      </c>
      <c r="L58" s="33"/>
      <c r="M58" s="33"/>
      <c r="N58" s="32">
        <f>K58+L58+M58</f>
        <v>1</v>
      </c>
      <c r="O58" s="105"/>
      <c r="P58" s="17">
        <v>1</v>
      </c>
      <c r="Q58" s="17">
        <v>1</v>
      </c>
      <c r="R58" s="105"/>
      <c r="S58" s="17"/>
      <c r="T58" s="17"/>
      <c r="U58" s="29"/>
      <c r="V58" s="17">
        <v>1</v>
      </c>
      <c r="W58" s="105"/>
      <c r="X58" s="15">
        <v>1</v>
      </c>
      <c r="Y58" s="15">
        <v>1</v>
      </c>
      <c r="Z58" s="15">
        <v>1</v>
      </c>
      <c r="AA58" s="15">
        <v>1</v>
      </c>
      <c r="AB58" s="32"/>
      <c r="AC58" s="105"/>
      <c r="AD58" s="17">
        <v>1</v>
      </c>
      <c r="AE58" s="15">
        <v>1</v>
      </c>
      <c r="AF58" s="15">
        <v>1</v>
      </c>
      <c r="AG58" s="15">
        <v>2</v>
      </c>
      <c r="AH58" s="15">
        <v>1</v>
      </c>
      <c r="AI58" s="15"/>
      <c r="AJ58" s="15"/>
      <c r="AK58" s="15">
        <v>1</v>
      </c>
      <c r="AL58" s="32">
        <f>SUM(AD58:AK58)</f>
        <v>7</v>
      </c>
      <c r="AM58" s="105"/>
      <c r="AN58" s="17">
        <v>0.5</v>
      </c>
      <c r="AO58" s="116"/>
      <c r="AP58" s="119">
        <f>H58+I58+K58+L58+M58+P58+Q58+V58+X58+Y58+Z58+AA58+AD58+AE58+AF58+AG58+AH58+AI58+AJ58+AK58+AN58</f>
        <v>22.5</v>
      </c>
    </row>
    <row r="59" spans="1:42" ht="19.95" customHeight="1">
      <c r="A59" s="138"/>
      <c r="B59" s="38">
        <v>3</v>
      </c>
      <c r="C59" s="9" t="s">
        <v>80</v>
      </c>
      <c r="D59" s="94"/>
      <c r="E59" s="15">
        <v>535</v>
      </c>
      <c r="F59" s="15">
        <v>535</v>
      </c>
      <c r="G59" s="78">
        <f>F59*100/E59</f>
        <v>100</v>
      </c>
      <c r="H59" s="79">
        <v>7</v>
      </c>
      <c r="I59" s="78"/>
      <c r="J59" s="104"/>
      <c r="K59" s="33">
        <v>1</v>
      </c>
      <c r="L59" s="12">
        <v>1</v>
      </c>
      <c r="M59" s="33"/>
      <c r="N59" s="32">
        <f>K59+L59+M59</f>
        <v>2</v>
      </c>
      <c r="O59" s="105"/>
      <c r="P59" s="17">
        <v>1</v>
      </c>
      <c r="Q59" s="17">
        <v>1</v>
      </c>
      <c r="R59" s="105"/>
      <c r="S59" s="17"/>
      <c r="T59" s="17"/>
      <c r="U59" s="29"/>
      <c r="V59" s="17">
        <v>1</v>
      </c>
      <c r="W59" s="105"/>
      <c r="X59" s="15">
        <v>1</v>
      </c>
      <c r="Y59" s="15">
        <v>1</v>
      </c>
      <c r="Z59" s="15"/>
      <c r="AA59" s="15">
        <v>1</v>
      </c>
      <c r="AB59" s="32"/>
      <c r="AC59" s="104"/>
      <c r="AD59" s="17"/>
      <c r="AE59" s="15">
        <v>2</v>
      </c>
      <c r="AF59" s="15">
        <v>1</v>
      </c>
      <c r="AG59" s="15"/>
      <c r="AH59" s="15">
        <v>1</v>
      </c>
      <c r="AI59" s="15">
        <v>2</v>
      </c>
      <c r="AJ59" s="15"/>
      <c r="AK59" s="15"/>
      <c r="AL59" s="32">
        <f>SUM(AD59:AK59)</f>
        <v>6</v>
      </c>
      <c r="AM59" s="105"/>
      <c r="AN59" s="17">
        <v>0.5</v>
      </c>
      <c r="AO59" s="113"/>
      <c r="AP59" s="119">
        <f>H59+I59+K59+L59+M59+P59+Q59+V59+X59+Y59+Z59+AA59+AD59+AE59+AF59+AG59+AH59+AI59+AJ59+AK59+AN59</f>
        <v>21.5</v>
      </c>
    </row>
    <row r="60" spans="1:42" ht="19.95" customHeight="1">
      <c r="A60" s="138"/>
      <c r="B60" s="38">
        <v>4</v>
      </c>
      <c r="C60" s="18" t="s">
        <v>75</v>
      </c>
      <c r="D60" s="93"/>
      <c r="E60" s="15">
        <v>1433</v>
      </c>
      <c r="F60" s="15">
        <v>1189</v>
      </c>
      <c r="G60" s="78">
        <f>F60*100/E60</f>
        <v>82.972784368457781</v>
      </c>
      <c r="H60" s="79">
        <v>6</v>
      </c>
      <c r="I60" s="182">
        <v>1</v>
      </c>
      <c r="J60" s="105"/>
      <c r="K60" s="33">
        <v>1</v>
      </c>
      <c r="L60" s="33">
        <v>1</v>
      </c>
      <c r="M60" s="33"/>
      <c r="N60" s="32">
        <f>K60+L60+M60</f>
        <v>2</v>
      </c>
      <c r="O60" s="105"/>
      <c r="P60" s="17"/>
      <c r="Q60" s="17">
        <v>1</v>
      </c>
      <c r="R60" s="105"/>
      <c r="S60" s="17"/>
      <c r="T60" s="17"/>
      <c r="U60" s="29"/>
      <c r="V60" s="17">
        <v>1</v>
      </c>
      <c r="W60" s="105"/>
      <c r="X60" s="15">
        <v>1</v>
      </c>
      <c r="Y60" s="15">
        <v>1</v>
      </c>
      <c r="Z60" s="15">
        <v>1</v>
      </c>
      <c r="AA60" s="15">
        <v>1</v>
      </c>
      <c r="AB60" s="32"/>
      <c r="AC60" s="105"/>
      <c r="AD60" s="17"/>
      <c r="AE60" s="15"/>
      <c r="AF60" s="15">
        <v>1</v>
      </c>
      <c r="AG60" s="15">
        <v>1</v>
      </c>
      <c r="AH60" s="15">
        <v>1</v>
      </c>
      <c r="AI60" s="15">
        <v>1</v>
      </c>
      <c r="AJ60" s="15">
        <v>1</v>
      </c>
      <c r="AK60" s="15"/>
      <c r="AL60" s="32">
        <f>SUM(AD60:AK60)</f>
        <v>5</v>
      </c>
      <c r="AM60" s="105"/>
      <c r="AN60" s="17">
        <v>0.5</v>
      </c>
      <c r="AO60" s="116"/>
      <c r="AP60" s="119">
        <f>H60+I60+K60+L60+M60+P60+Q60+V60+X60+Y60+Z60+AA60+AD60+AE60+AF60+AG60+AH60+AI60+AJ60+AK60+AN60</f>
        <v>20.5</v>
      </c>
    </row>
    <row r="61" spans="1:42" ht="19.95" customHeight="1">
      <c r="A61" s="138"/>
      <c r="B61" s="8">
        <v>5</v>
      </c>
      <c r="C61" s="18" t="s">
        <v>79</v>
      </c>
      <c r="D61" s="93"/>
      <c r="E61" s="15">
        <v>814</v>
      </c>
      <c r="F61" s="15">
        <v>581</v>
      </c>
      <c r="G61" s="78">
        <f>F61*100/E61</f>
        <v>71.375921375921379</v>
      </c>
      <c r="H61" s="79">
        <v>5</v>
      </c>
      <c r="I61" s="182"/>
      <c r="J61" s="105"/>
      <c r="K61" s="33">
        <v>1</v>
      </c>
      <c r="L61" s="33"/>
      <c r="M61" s="33"/>
      <c r="N61" s="32">
        <f>K61+L61+M61</f>
        <v>1</v>
      </c>
      <c r="O61" s="105"/>
      <c r="P61" s="17">
        <v>0.5</v>
      </c>
      <c r="Q61" s="17">
        <v>1</v>
      </c>
      <c r="R61" s="105"/>
      <c r="S61" s="17"/>
      <c r="T61" s="17"/>
      <c r="U61" s="29"/>
      <c r="V61" s="17">
        <v>1</v>
      </c>
      <c r="W61" s="105"/>
      <c r="X61" s="15">
        <v>1</v>
      </c>
      <c r="Y61" s="15">
        <v>1</v>
      </c>
      <c r="Z61" s="15">
        <v>1</v>
      </c>
      <c r="AA61" s="15">
        <v>1</v>
      </c>
      <c r="AB61" s="32"/>
      <c r="AC61" s="105"/>
      <c r="AD61" s="17">
        <v>2</v>
      </c>
      <c r="AE61" s="15"/>
      <c r="AF61" s="15">
        <v>1</v>
      </c>
      <c r="AG61" s="15">
        <v>1</v>
      </c>
      <c r="AH61" s="15">
        <v>1</v>
      </c>
      <c r="AI61" s="15">
        <v>2</v>
      </c>
      <c r="AJ61" s="15"/>
      <c r="AK61" s="15"/>
      <c r="AL61" s="32">
        <f>SUM(AD61:AK61)</f>
        <v>7</v>
      </c>
      <c r="AM61" s="105"/>
      <c r="AN61" s="17">
        <v>0.5</v>
      </c>
      <c r="AO61" s="116"/>
      <c r="AP61" s="119">
        <f>H61+I61+K61+L61+M61+P61+Q61+V61+X61+Y61+Z61+AA61+AD61+AE61+AF61+AG61+AH61+AI61+AJ61+AK61+AN61</f>
        <v>20</v>
      </c>
    </row>
    <row r="62" spans="1:42" ht="19.95" customHeight="1">
      <c r="A62" s="138"/>
      <c r="B62" s="38">
        <v>6</v>
      </c>
      <c r="C62" s="9" t="s">
        <v>78</v>
      </c>
      <c r="D62" s="94"/>
      <c r="E62" s="15">
        <v>965</v>
      </c>
      <c r="F62" s="15">
        <v>874</v>
      </c>
      <c r="G62" s="78">
        <f>F62*100/E62</f>
        <v>90.569948186528492</v>
      </c>
      <c r="H62" s="79">
        <v>7</v>
      </c>
      <c r="I62" s="182"/>
      <c r="J62" s="105"/>
      <c r="K62" s="33">
        <v>1</v>
      </c>
      <c r="L62" s="33"/>
      <c r="M62" s="33"/>
      <c r="N62" s="32">
        <f>K62+L62+M62</f>
        <v>1</v>
      </c>
      <c r="O62" s="105"/>
      <c r="P62" s="17">
        <v>1</v>
      </c>
      <c r="Q62" s="17">
        <v>1</v>
      </c>
      <c r="R62" s="105"/>
      <c r="S62" s="17"/>
      <c r="T62" s="17"/>
      <c r="U62" s="29"/>
      <c r="V62" s="17"/>
      <c r="W62" s="105"/>
      <c r="X62" s="15">
        <v>1</v>
      </c>
      <c r="Y62" s="15">
        <v>1</v>
      </c>
      <c r="Z62" s="15"/>
      <c r="AA62" s="15">
        <v>1</v>
      </c>
      <c r="AB62" s="32"/>
      <c r="AC62" s="105"/>
      <c r="AD62" s="17"/>
      <c r="AE62" s="15"/>
      <c r="AF62" s="15">
        <v>1</v>
      </c>
      <c r="AG62" s="15">
        <v>2</v>
      </c>
      <c r="AH62" s="15">
        <v>1</v>
      </c>
      <c r="AI62" s="15">
        <v>2</v>
      </c>
      <c r="AJ62" s="15">
        <v>1</v>
      </c>
      <c r="AK62" s="15"/>
      <c r="AL62" s="32">
        <f>SUM(AD62:AK62)</f>
        <v>7</v>
      </c>
      <c r="AM62" s="105"/>
      <c r="AN62" s="17"/>
      <c r="AO62" s="116"/>
      <c r="AP62" s="119">
        <f>H62+I62+K62+L62+M62+P62+Q62+V62+X62+Y62+Z62+AA62+AD62+AE62+AF62+AG62+AH62+AI62+AJ62+AK62+AN62-1</f>
        <v>19</v>
      </c>
    </row>
    <row r="63" spans="1:42" ht="19.95" customHeight="1">
      <c r="A63" s="138"/>
      <c r="B63" s="38">
        <v>7</v>
      </c>
      <c r="C63" s="39" t="s">
        <v>84</v>
      </c>
      <c r="D63" s="99"/>
      <c r="E63" s="15">
        <v>754</v>
      </c>
      <c r="F63" s="15">
        <v>522</v>
      </c>
      <c r="G63" s="78">
        <f>F63*100/E63</f>
        <v>69.230769230769226</v>
      </c>
      <c r="H63" s="79">
        <v>4</v>
      </c>
      <c r="I63" s="182"/>
      <c r="J63" s="105"/>
      <c r="K63" s="12">
        <v>1</v>
      </c>
      <c r="L63" s="12">
        <v>1</v>
      </c>
      <c r="M63" s="12">
        <v>1</v>
      </c>
      <c r="N63" s="32">
        <f>K63+L63+M63</f>
        <v>3</v>
      </c>
      <c r="O63" s="105"/>
      <c r="P63" s="17"/>
      <c r="Q63" s="17">
        <v>1</v>
      </c>
      <c r="R63" s="105"/>
      <c r="S63" s="17"/>
      <c r="T63" s="17"/>
      <c r="U63" s="29"/>
      <c r="V63" s="17">
        <v>1</v>
      </c>
      <c r="W63" s="105"/>
      <c r="X63" s="15">
        <v>1</v>
      </c>
      <c r="Y63" s="15">
        <v>1</v>
      </c>
      <c r="Z63" s="15">
        <v>1</v>
      </c>
      <c r="AA63" s="15">
        <v>1</v>
      </c>
      <c r="AB63" s="32">
        <f>X63+AA63</f>
        <v>2</v>
      </c>
      <c r="AC63" s="105"/>
      <c r="AD63" s="17"/>
      <c r="AE63" s="15"/>
      <c r="AF63" s="15">
        <v>1</v>
      </c>
      <c r="AG63" s="15">
        <v>1</v>
      </c>
      <c r="AH63" s="15">
        <v>1</v>
      </c>
      <c r="AI63" s="15">
        <v>2</v>
      </c>
      <c r="AJ63" s="15"/>
      <c r="AK63" s="15"/>
      <c r="AL63" s="32">
        <f>SUM(AD63:AK63)</f>
        <v>5</v>
      </c>
      <c r="AM63" s="105"/>
      <c r="AN63" s="17">
        <v>0.5</v>
      </c>
      <c r="AO63" s="116"/>
      <c r="AP63" s="119">
        <f>H63+I63+K63+L63+M63+P63+Q63+V63+X63+Y63+Z63+AA63+AD63+AE63+AF63+AG63+AH63+AI63+AJ63+AK63+AN63</f>
        <v>18.5</v>
      </c>
    </row>
    <row r="64" spans="1:42" ht="19.95" customHeight="1">
      <c r="A64" s="138"/>
      <c r="B64" s="8">
        <v>8</v>
      </c>
      <c r="C64" s="18" t="s">
        <v>83</v>
      </c>
      <c r="D64" s="93"/>
      <c r="E64" s="15">
        <v>550</v>
      </c>
      <c r="F64" s="15">
        <v>546</v>
      </c>
      <c r="G64" s="78">
        <f>F64*100/E64</f>
        <v>99.272727272727266</v>
      </c>
      <c r="H64" s="79">
        <v>7</v>
      </c>
      <c r="I64" s="182"/>
      <c r="J64" s="104"/>
      <c r="K64" s="33">
        <v>1</v>
      </c>
      <c r="L64" s="33">
        <v>1</v>
      </c>
      <c r="M64" s="33"/>
      <c r="N64" s="32">
        <f>K64+L64+M64</f>
        <v>2</v>
      </c>
      <c r="O64" s="105"/>
      <c r="P64" s="17">
        <v>1</v>
      </c>
      <c r="Q64" s="17">
        <v>1</v>
      </c>
      <c r="R64" s="105"/>
      <c r="S64" s="17"/>
      <c r="T64" s="17"/>
      <c r="U64" s="29"/>
      <c r="V64" s="17"/>
      <c r="W64" s="105"/>
      <c r="X64" s="15">
        <v>1</v>
      </c>
      <c r="Y64" s="15">
        <v>1</v>
      </c>
      <c r="Z64" s="15"/>
      <c r="AA64" s="15">
        <v>1</v>
      </c>
      <c r="AB64" s="32">
        <f>X64+AA64</f>
        <v>2</v>
      </c>
      <c r="AC64" s="105"/>
      <c r="AD64" s="17"/>
      <c r="AE64" s="15"/>
      <c r="AF64" s="15">
        <v>1</v>
      </c>
      <c r="AG64" s="15"/>
      <c r="AH64" s="15">
        <v>1</v>
      </c>
      <c r="AI64" s="15"/>
      <c r="AJ64" s="15">
        <v>1</v>
      </c>
      <c r="AK64" s="15">
        <v>1</v>
      </c>
      <c r="AL64" s="32">
        <f>SUM(AD64:AK64)</f>
        <v>4</v>
      </c>
      <c r="AM64" s="105"/>
      <c r="AN64" s="17"/>
      <c r="AO64" s="115"/>
      <c r="AP64" s="119">
        <f>H64+I64+K64+L64+M64+P64+Q64+V64+X64+Y64+Z64+AA64+AD64+AE64+AF64+AG64+AH64+AI64+AJ64+AK64+AN64</f>
        <v>18</v>
      </c>
    </row>
    <row r="65" spans="1:42" ht="19.95" customHeight="1">
      <c r="A65" s="138"/>
      <c r="B65" s="38">
        <v>9</v>
      </c>
      <c r="C65" s="9" t="s">
        <v>82</v>
      </c>
      <c r="D65" s="94"/>
      <c r="E65" s="15">
        <v>952</v>
      </c>
      <c r="F65" s="15">
        <v>628</v>
      </c>
      <c r="G65" s="78">
        <f>F65*100/E65</f>
        <v>65.966386554621849</v>
      </c>
      <c r="H65" s="79">
        <v>4</v>
      </c>
      <c r="I65" s="182">
        <v>1</v>
      </c>
      <c r="J65" s="104"/>
      <c r="K65" s="33">
        <v>1</v>
      </c>
      <c r="L65" s="33"/>
      <c r="M65" s="33"/>
      <c r="N65" s="33">
        <f>K65+L65+M65</f>
        <v>1</v>
      </c>
      <c r="O65" s="105"/>
      <c r="P65" s="33">
        <v>1</v>
      </c>
      <c r="Q65" s="17">
        <v>1</v>
      </c>
      <c r="R65" s="105"/>
      <c r="S65" s="17"/>
      <c r="T65" s="17"/>
      <c r="U65" s="29"/>
      <c r="V65" s="17"/>
      <c r="W65" s="105"/>
      <c r="X65" s="15">
        <v>1</v>
      </c>
      <c r="Y65" s="15"/>
      <c r="Z65" s="15">
        <v>1</v>
      </c>
      <c r="AA65" s="15">
        <v>1</v>
      </c>
      <c r="AB65" s="32"/>
      <c r="AC65" s="104"/>
      <c r="AD65" s="17"/>
      <c r="AE65" s="15">
        <v>2</v>
      </c>
      <c r="AF65" s="15">
        <v>1</v>
      </c>
      <c r="AG65" s="15"/>
      <c r="AH65" s="15">
        <v>1</v>
      </c>
      <c r="AI65" s="15">
        <v>1</v>
      </c>
      <c r="AJ65" s="15"/>
      <c r="AK65" s="15">
        <v>1</v>
      </c>
      <c r="AL65" s="32">
        <f>SUM(AD65:AK65)</f>
        <v>6</v>
      </c>
      <c r="AM65" s="105"/>
      <c r="AN65" s="17">
        <v>1</v>
      </c>
      <c r="AO65" s="113"/>
      <c r="AP65" s="119">
        <f>H65+I65+K65+L65+M65+P65+Q65+V65+X65+Y65+Z65+AA65+AD65+AE65+AF65+AG65+AH65+AI65+AJ65+AK65+AN65</f>
        <v>18</v>
      </c>
    </row>
    <row r="66" spans="1:42" ht="19.95" customHeight="1">
      <c r="A66" s="138"/>
      <c r="B66" s="38">
        <v>10</v>
      </c>
      <c r="C66" s="18" t="s">
        <v>81</v>
      </c>
      <c r="D66" s="93"/>
      <c r="E66" s="15">
        <v>1991</v>
      </c>
      <c r="F66" s="15">
        <v>1008</v>
      </c>
      <c r="G66" s="78">
        <f>F66*100/E66</f>
        <v>50.627825213460575</v>
      </c>
      <c r="H66" s="79">
        <v>3</v>
      </c>
      <c r="I66" s="78"/>
      <c r="J66" s="105"/>
      <c r="K66" s="33">
        <v>1</v>
      </c>
      <c r="L66" s="136">
        <v>1</v>
      </c>
      <c r="M66" s="33"/>
      <c r="N66" s="32">
        <f>K66+L66+M66</f>
        <v>2</v>
      </c>
      <c r="O66" s="105"/>
      <c r="P66" s="17">
        <v>1</v>
      </c>
      <c r="Q66" s="17">
        <v>1</v>
      </c>
      <c r="R66" s="105"/>
      <c r="S66" s="17"/>
      <c r="T66" s="17"/>
      <c r="U66" s="29"/>
      <c r="V66" s="17"/>
      <c r="W66" s="105"/>
      <c r="X66" s="15">
        <v>1</v>
      </c>
      <c r="Y66" s="15"/>
      <c r="Z66" s="15">
        <v>1</v>
      </c>
      <c r="AA66" s="15">
        <v>1</v>
      </c>
      <c r="AB66" s="32">
        <f>X66+AA66</f>
        <v>2</v>
      </c>
      <c r="AC66" s="105"/>
      <c r="AD66" s="17"/>
      <c r="AE66" s="15">
        <v>2</v>
      </c>
      <c r="AF66" s="15">
        <v>2</v>
      </c>
      <c r="AG66" s="15">
        <v>1</v>
      </c>
      <c r="AH66" s="15">
        <v>1</v>
      </c>
      <c r="AI66" s="15"/>
      <c r="AJ66" s="15"/>
      <c r="AK66" s="15"/>
      <c r="AL66" s="32">
        <f>SUM(AD66:AK66)</f>
        <v>6</v>
      </c>
      <c r="AM66" s="105"/>
      <c r="AN66" s="17">
        <v>0.5</v>
      </c>
      <c r="AO66" s="116"/>
      <c r="AP66" s="119">
        <f>H66+I66+K66+L66+M66+P66+Q66+V66+X66+Y66+Z66+AA66+AD66+AE66+AF66+AG66+AH66+AI66+AJ66+AK66+AN66</f>
        <v>16.5</v>
      </c>
    </row>
    <row r="67" spans="1:42" ht="19.95" customHeight="1">
      <c r="A67" s="138"/>
      <c r="B67" s="8">
        <v>11</v>
      </c>
      <c r="C67" s="9" t="s">
        <v>77</v>
      </c>
      <c r="D67" s="94"/>
      <c r="E67" s="15">
        <v>806</v>
      </c>
      <c r="F67" s="15">
        <v>606</v>
      </c>
      <c r="G67" s="78">
        <f>F67*100/E67</f>
        <v>75.186104218362289</v>
      </c>
      <c r="H67" s="79">
        <v>5</v>
      </c>
      <c r="I67" s="78"/>
      <c r="J67" s="104"/>
      <c r="K67" s="33">
        <v>1</v>
      </c>
      <c r="L67" s="33">
        <v>1</v>
      </c>
      <c r="M67" s="33"/>
      <c r="N67" s="32">
        <f>K67+L67+M67</f>
        <v>2</v>
      </c>
      <c r="O67" s="105"/>
      <c r="P67" s="17">
        <v>1</v>
      </c>
      <c r="Q67" s="17">
        <v>1</v>
      </c>
      <c r="R67" s="105"/>
      <c r="S67" s="17"/>
      <c r="T67" s="17"/>
      <c r="U67" s="29"/>
      <c r="V67" s="17"/>
      <c r="W67" s="105"/>
      <c r="X67" s="15">
        <v>1</v>
      </c>
      <c r="Y67" s="15">
        <v>1</v>
      </c>
      <c r="Z67" s="15">
        <v>1</v>
      </c>
      <c r="AA67" s="15"/>
      <c r="AB67" s="32">
        <f>X67+AA67</f>
        <v>1</v>
      </c>
      <c r="AC67" s="104"/>
      <c r="AD67" s="17"/>
      <c r="AE67" s="15"/>
      <c r="AF67" s="15">
        <v>1</v>
      </c>
      <c r="AG67" s="15"/>
      <c r="AH67" s="15">
        <v>1</v>
      </c>
      <c r="AI67" s="15"/>
      <c r="AJ67" s="15"/>
      <c r="AK67" s="15"/>
      <c r="AL67" s="32">
        <f>SUM(AD67:AK67)</f>
        <v>2</v>
      </c>
      <c r="AM67" s="105"/>
      <c r="AN67" s="17">
        <v>0.5</v>
      </c>
      <c r="AO67" s="113"/>
      <c r="AP67" s="119">
        <f>H67+I67+K67+L67+M67+P67+Q67+V67+X67+Y67+Z67+AA67+AD67+AE67+AF67+AG67+AH67+AI67+AJ67+AK67+AN67</f>
        <v>14.5</v>
      </c>
    </row>
    <row r="68" spans="1:42" ht="19.95" customHeight="1">
      <c r="A68" s="138"/>
      <c r="B68" s="38">
        <v>12</v>
      </c>
      <c r="C68" s="9" t="s">
        <v>86</v>
      </c>
      <c r="D68" s="94"/>
      <c r="E68" s="15">
        <v>1237</v>
      </c>
      <c r="F68" s="15">
        <v>667</v>
      </c>
      <c r="G68" s="78">
        <f>F68*100/E68</f>
        <v>53.920776071139855</v>
      </c>
      <c r="H68" s="79">
        <v>3</v>
      </c>
      <c r="I68" s="78"/>
      <c r="J68" s="105"/>
      <c r="K68" s="33">
        <v>1</v>
      </c>
      <c r="L68" s="33"/>
      <c r="M68" s="33"/>
      <c r="N68" s="32">
        <f>K68+L68+M68</f>
        <v>1</v>
      </c>
      <c r="O68" s="105"/>
      <c r="P68" s="17">
        <v>0.5</v>
      </c>
      <c r="Q68" s="17">
        <v>1</v>
      </c>
      <c r="R68" s="105"/>
      <c r="S68" s="17"/>
      <c r="T68" s="17"/>
      <c r="U68" s="29"/>
      <c r="V68" s="17">
        <v>1</v>
      </c>
      <c r="W68" s="105"/>
      <c r="X68" s="15">
        <v>1</v>
      </c>
      <c r="Y68" s="15"/>
      <c r="Z68" s="15">
        <v>1</v>
      </c>
      <c r="AA68" s="15">
        <v>1</v>
      </c>
      <c r="AB68" s="32">
        <f>X68+AA68</f>
        <v>2</v>
      </c>
      <c r="AC68" s="105"/>
      <c r="AD68" s="17"/>
      <c r="AE68" s="15"/>
      <c r="AF68" s="15">
        <v>1</v>
      </c>
      <c r="AG68" s="15">
        <v>1</v>
      </c>
      <c r="AH68" s="15">
        <v>1</v>
      </c>
      <c r="AI68" s="15"/>
      <c r="AJ68" s="15"/>
      <c r="AK68" s="15"/>
      <c r="AL68" s="32">
        <f>SUM(AD68:AK68)</f>
        <v>3</v>
      </c>
      <c r="AM68" s="105"/>
      <c r="AN68" s="17">
        <v>0.5</v>
      </c>
      <c r="AO68" s="116"/>
      <c r="AP68" s="119">
        <f>H68+I68+K68+L68+M68+P68+Q68+V68+X68+Y68+Z68+AA68+AD68+AE68+AF68+AG68+AH68+AI68+AJ68+AK68+AN68</f>
        <v>13</v>
      </c>
    </row>
    <row r="69" spans="1:42" ht="19.95" customHeight="1">
      <c r="A69" s="138"/>
      <c r="B69" s="38">
        <v>13</v>
      </c>
      <c r="C69" s="9" t="s">
        <v>85</v>
      </c>
      <c r="D69" s="97"/>
      <c r="E69" s="15">
        <v>622</v>
      </c>
      <c r="F69" s="15">
        <v>536</v>
      </c>
      <c r="G69" s="78">
        <f>F69*100/E69</f>
        <v>86.173633440514465</v>
      </c>
      <c r="H69" s="79">
        <v>6</v>
      </c>
      <c r="I69" s="78"/>
      <c r="J69" s="104"/>
      <c r="K69" s="33">
        <v>1</v>
      </c>
      <c r="L69" s="33"/>
      <c r="M69" s="33"/>
      <c r="N69" s="33">
        <f>K69+L69+M69</f>
        <v>1</v>
      </c>
      <c r="O69" s="105"/>
      <c r="P69" s="33">
        <v>0.5</v>
      </c>
      <c r="Q69" s="17">
        <v>1</v>
      </c>
      <c r="R69" s="105"/>
      <c r="S69" s="17"/>
      <c r="T69" s="17"/>
      <c r="U69" s="29"/>
      <c r="V69" s="17"/>
      <c r="W69" s="105"/>
      <c r="X69" s="15">
        <v>1</v>
      </c>
      <c r="Y69" s="15"/>
      <c r="Z69" s="15">
        <v>1</v>
      </c>
      <c r="AA69" s="15">
        <v>1</v>
      </c>
      <c r="AB69" s="32"/>
      <c r="AC69" s="104"/>
      <c r="AD69" s="17"/>
      <c r="AE69" s="15"/>
      <c r="AF69" s="15"/>
      <c r="AG69" s="15"/>
      <c r="AH69" s="15">
        <v>1</v>
      </c>
      <c r="AI69" s="15"/>
      <c r="AJ69" s="15"/>
      <c r="AK69" s="15"/>
      <c r="AL69" s="32">
        <f>SUM(AD69:AK69)</f>
        <v>1</v>
      </c>
      <c r="AM69" s="105"/>
      <c r="AN69" s="17"/>
      <c r="AO69" s="113"/>
      <c r="AP69" s="119">
        <f>H69+I69+K69+L69+M69+P69+Q69+V69+X69+Y69+Z69+AA69+AD69+AE69+AF69+AG69+AH69+AI69+AJ69+AK69+AN69</f>
        <v>12.5</v>
      </c>
    </row>
    <row r="70" spans="1:42" ht="19.95" customHeight="1">
      <c r="A70" s="138"/>
      <c r="B70" s="8">
        <v>14</v>
      </c>
      <c r="C70" s="18" t="s">
        <v>87</v>
      </c>
      <c r="D70" s="93"/>
      <c r="E70" s="15">
        <v>1560</v>
      </c>
      <c r="F70" s="15">
        <v>580</v>
      </c>
      <c r="G70" s="78">
        <f>F70*100/E70</f>
        <v>37.179487179487182</v>
      </c>
      <c r="H70" s="79">
        <v>1</v>
      </c>
      <c r="I70" s="78"/>
      <c r="J70" s="104"/>
      <c r="K70" s="33">
        <v>1</v>
      </c>
      <c r="L70" s="12"/>
      <c r="M70" s="33"/>
      <c r="N70" s="32">
        <f>K70+L70+M70</f>
        <v>1</v>
      </c>
      <c r="O70" s="105"/>
      <c r="P70" s="17">
        <v>1</v>
      </c>
      <c r="Q70" s="17">
        <v>1</v>
      </c>
      <c r="R70" s="105"/>
      <c r="S70" s="17"/>
      <c r="T70" s="17"/>
      <c r="U70" s="29"/>
      <c r="V70" s="17"/>
      <c r="W70" s="105"/>
      <c r="X70" s="15">
        <v>1</v>
      </c>
      <c r="Y70" s="15">
        <v>1</v>
      </c>
      <c r="Z70" s="15">
        <v>1</v>
      </c>
      <c r="AA70" s="15">
        <v>1</v>
      </c>
      <c r="AB70" s="32">
        <f>X70+AA70</f>
        <v>2</v>
      </c>
      <c r="AC70" s="104"/>
      <c r="AD70" s="17"/>
      <c r="AE70" s="15"/>
      <c r="AF70" s="15">
        <v>1</v>
      </c>
      <c r="AG70" s="15"/>
      <c r="AH70" s="15">
        <v>1</v>
      </c>
      <c r="AI70" s="15"/>
      <c r="AJ70" s="15"/>
      <c r="AK70" s="15">
        <v>1</v>
      </c>
      <c r="AL70" s="32">
        <f>SUM(AD70:AK70)</f>
        <v>3</v>
      </c>
      <c r="AM70" s="105"/>
      <c r="AN70" s="17">
        <v>0.5</v>
      </c>
      <c r="AO70" s="113"/>
      <c r="AP70" s="119">
        <f>H70+I70+K70+L70+M70+P70+Q70+V70+X70+Y70+Z70+AA70+AD70+AE70+AF70+AG70+AH70+AI70+AJ70+AK70+AN70</f>
        <v>11.5</v>
      </c>
    </row>
    <row r="71" spans="1:42" ht="19.95" hidden="1" customHeight="1">
      <c r="A71" s="134"/>
      <c r="B71" s="8"/>
      <c r="C71" s="18"/>
      <c r="D71" s="93"/>
      <c r="E71" s="15"/>
      <c r="F71" s="15"/>
      <c r="G71" s="78"/>
      <c r="H71" s="79"/>
      <c r="I71" s="78"/>
      <c r="J71" s="104"/>
      <c r="K71" s="135">
        <f>SUM(K57:K70)+SUM(K43:K55)+SUM(K23:K41)+SUM(K7:K21)</f>
        <v>60</v>
      </c>
      <c r="L71" s="135">
        <f t="shared" ref="L71:AN71" si="5">SUM(L57:L70)+SUM(L43:L55)+SUM(L23:L41)+SUM(L7:L21)</f>
        <v>25</v>
      </c>
      <c r="M71" s="135">
        <f t="shared" si="5"/>
        <v>5</v>
      </c>
      <c r="N71" s="135">
        <f t="shared" si="5"/>
        <v>90</v>
      </c>
      <c r="O71" s="135">
        <f t="shared" si="5"/>
        <v>0</v>
      </c>
      <c r="P71" s="135">
        <f t="shared" si="5"/>
        <v>27</v>
      </c>
      <c r="Q71" s="135">
        <f t="shared" si="5"/>
        <v>56</v>
      </c>
      <c r="R71" s="135">
        <f t="shared" si="5"/>
        <v>0</v>
      </c>
      <c r="S71" s="135">
        <f t="shared" si="5"/>
        <v>0</v>
      </c>
      <c r="T71" s="135">
        <f t="shared" si="5"/>
        <v>0</v>
      </c>
      <c r="U71" s="135">
        <f t="shared" si="5"/>
        <v>0</v>
      </c>
      <c r="V71" s="135">
        <f t="shared" si="5"/>
        <v>15</v>
      </c>
      <c r="W71" s="135">
        <f t="shared" si="5"/>
        <v>0</v>
      </c>
      <c r="X71" s="135">
        <f t="shared" si="5"/>
        <v>44</v>
      </c>
      <c r="Y71" s="135">
        <f t="shared" si="5"/>
        <v>46</v>
      </c>
      <c r="Z71" s="135">
        <f t="shared" ref="Z71" si="6">SUM(Z57:Z70)+SUM(Z43:Z55)+SUM(Z23:Z41)+SUM(Z7:Z21)</f>
        <v>32</v>
      </c>
      <c r="AA71" s="135">
        <f t="shared" si="5"/>
        <v>59</v>
      </c>
      <c r="AB71" s="135">
        <f t="shared" si="5"/>
        <v>76</v>
      </c>
      <c r="AC71" s="135">
        <f t="shared" si="5"/>
        <v>0</v>
      </c>
      <c r="AD71" s="135">
        <f t="shared" si="5"/>
        <v>10</v>
      </c>
      <c r="AE71" s="135">
        <f t="shared" si="5"/>
        <v>11</v>
      </c>
      <c r="AF71" s="135">
        <f t="shared" si="5"/>
        <v>57</v>
      </c>
      <c r="AG71" s="135">
        <f t="shared" si="5"/>
        <v>40</v>
      </c>
      <c r="AH71" s="135">
        <f t="shared" si="5"/>
        <v>42</v>
      </c>
      <c r="AI71" s="135">
        <f t="shared" si="5"/>
        <v>22</v>
      </c>
      <c r="AJ71" s="135">
        <f t="shared" si="5"/>
        <v>11</v>
      </c>
      <c r="AK71" s="135">
        <f t="shared" si="5"/>
        <v>5</v>
      </c>
      <c r="AL71" s="135">
        <f t="shared" si="5"/>
        <v>197</v>
      </c>
      <c r="AM71" s="135">
        <f t="shared" si="5"/>
        <v>0</v>
      </c>
      <c r="AN71" s="135">
        <f t="shared" si="5"/>
        <v>20.5</v>
      </c>
      <c r="AO71" s="113"/>
      <c r="AP71" s="119"/>
    </row>
    <row r="72" spans="1:42" ht="19.2" hidden="1" customHeight="1">
      <c r="A72" s="171" t="s">
        <v>5</v>
      </c>
      <c r="B72" s="172"/>
      <c r="C72" s="172"/>
      <c r="D72" s="100"/>
      <c r="E72" s="40">
        <f>SUM(E7:E70)</f>
        <v>29191</v>
      </c>
      <c r="F72" s="40">
        <f>SUM(F7:F70)</f>
        <v>20283</v>
      </c>
      <c r="G72" s="40">
        <f>F72*100/E72</f>
        <v>69.483744989894149</v>
      </c>
      <c r="H72" s="40">
        <f>SUM(H7:H70)</f>
        <v>294</v>
      </c>
      <c r="I72" s="40"/>
      <c r="J72" s="106">
        <f>SUM(J7:J70)</f>
        <v>0</v>
      </c>
      <c r="K72" s="40">
        <f>SUM(K7:K70)</f>
        <v>60</v>
      </c>
      <c r="L72" s="40">
        <f t="shared" ref="L72:AO72" si="7">SUM(L7:L70)</f>
        <v>25</v>
      </c>
      <c r="M72" s="40">
        <f t="shared" si="7"/>
        <v>5</v>
      </c>
      <c r="N72" s="41">
        <f t="shared" si="7"/>
        <v>90</v>
      </c>
      <c r="O72" s="110">
        <f t="shared" si="7"/>
        <v>0</v>
      </c>
      <c r="P72" s="40">
        <f t="shared" si="7"/>
        <v>27</v>
      </c>
      <c r="Q72" s="40">
        <f t="shared" si="7"/>
        <v>56</v>
      </c>
      <c r="R72" s="110">
        <f t="shared" si="7"/>
        <v>0</v>
      </c>
      <c r="S72" s="41">
        <f t="shared" si="7"/>
        <v>0</v>
      </c>
      <c r="T72" s="41">
        <f t="shared" si="7"/>
        <v>0</v>
      </c>
      <c r="U72" s="41">
        <f t="shared" si="7"/>
        <v>0</v>
      </c>
      <c r="V72" s="40">
        <f t="shared" si="7"/>
        <v>15</v>
      </c>
      <c r="W72" s="110">
        <f t="shared" si="7"/>
        <v>0</v>
      </c>
      <c r="X72" s="40">
        <f t="shared" si="7"/>
        <v>44</v>
      </c>
      <c r="Y72" s="40">
        <f t="shared" si="7"/>
        <v>46</v>
      </c>
      <c r="Z72" s="40">
        <f t="shared" ref="Z72" si="8">SUM(Z7:Z70)</f>
        <v>32</v>
      </c>
      <c r="AA72" s="40">
        <f t="shared" si="7"/>
        <v>59</v>
      </c>
      <c r="AB72" s="41">
        <f t="shared" si="7"/>
        <v>76</v>
      </c>
      <c r="AC72" s="110"/>
      <c r="AD72" s="40">
        <f t="shared" si="7"/>
        <v>10</v>
      </c>
      <c r="AE72" s="40">
        <f t="shared" si="7"/>
        <v>11</v>
      </c>
      <c r="AF72" s="40"/>
      <c r="AG72" s="40"/>
      <c r="AH72" s="40"/>
      <c r="AI72" s="40"/>
      <c r="AJ72" s="40"/>
      <c r="AK72" s="40">
        <f t="shared" si="7"/>
        <v>5</v>
      </c>
      <c r="AL72" s="41">
        <f t="shared" si="7"/>
        <v>197</v>
      </c>
      <c r="AM72" s="110">
        <f t="shared" si="7"/>
        <v>0</v>
      </c>
      <c r="AN72" s="40">
        <f t="shared" si="7"/>
        <v>20.5</v>
      </c>
      <c r="AO72" s="106">
        <f t="shared" si="7"/>
        <v>0</v>
      </c>
      <c r="AP72" s="42"/>
    </row>
    <row r="73" spans="1:42" s="28" customFormat="1">
      <c r="A73" s="43"/>
      <c r="B73" s="44"/>
      <c r="C73" s="45"/>
      <c r="D73" s="101"/>
      <c r="J73" s="101"/>
      <c r="O73" s="101"/>
      <c r="R73" s="101"/>
      <c r="W73" s="101"/>
      <c r="AC73" s="101"/>
      <c r="AM73" s="101"/>
      <c r="AO73" s="101"/>
      <c r="AP73" s="46"/>
    </row>
    <row r="74" spans="1:42" s="28" customFormat="1">
      <c r="A74" s="43"/>
      <c r="B74" s="44"/>
      <c r="C74" s="45"/>
      <c r="D74" s="101"/>
      <c r="J74" s="101"/>
      <c r="O74" s="101"/>
      <c r="R74" s="101"/>
      <c r="W74" s="101"/>
      <c r="AC74" s="101"/>
      <c r="AM74" s="101"/>
      <c r="AO74" s="101"/>
      <c r="AP74" s="46"/>
    </row>
    <row r="75" spans="1:42" s="28" customFormat="1">
      <c r="A75" s="43"/>
      <c r="B75" s="44"/>
      <c r="C75" s="45"/>
      <c r="D75" s="101"/>
      <c r="J75" s="101"/>
      <c r="O75" s="101"/>
      <c r="R75" s="101"/>
      <c r="W75" s="101"/>
      <c r="AC75" s="101"/>
      <c r="AM75" s="101"/>
      <c r="AO75" s="101"/>
      <c r="AP75" s="46"/>
    </row>
    <row r="76" spans="1:42" s="28" customFormat="1">
      <c r="A76" s="43"/>
      <c r="B76" s="44"/>
      <c r="C76" s="45"/>
      <c r="D76" s="101"/>
      <c r="J76" s="101"/>
      <c r="O76" s="101"/>
      <c r="R76" s="101"/>
      <c r="W76" s="101"/>
      <c r="AC76" s="101"/>
      <c r="AM76" s="101"/>
      <c r="AO76" s="101"/>
      <c r="AP76" s="46"/>
    </row>
    <row r="77" spans="1:42" s="28" customFormat="1">
      <c r="A77" s="43"/>
      <c r="B77" s="44"/>
      <c r="C77" s="45"/>
      <c r="D77" s="101"/>
      <c r="J77" s="101"/>
      <c r="O77" s="101"/>
      <c r="R77" s="101"/>
      <c r="W77" s="101"/>
      <c r="AC77" s="101"/>
      <c r="AM77" s="101"/>
      <c r="AO77" s="101"/>
      <c r="AP77" s="46"/>
    </row>
    <row r="78" spans="1:42" s="28" customFormat="1">
      <c r="A78" s="43"/>
      <c r="B78" s="44"/>
      <c r="C78" s="45"/>
      <c r="D78" s="101"/>
      <c r="J78" s="101"/>
      <c r="O78" s="101"/>
      <c r="R78" s="101"/>
      <c r="W78" s="101"/>
      <c r="AC78" s="101"/>
      <c r="AM78" s="101"/>
      <c r="AO78" s="101"/>
      <c r="AP78" s="46"/>
    </row>
    <row r="79" spans="1:42" s="28" customFormat="1">
      <c r="A79" s="43"/>
      <c r="B79" s="44"/>
      <c r="C79" s="45"/>
      <c r="D79" s="101"/>
      <c r="J79" s="101"/>
      <c r="O79" s="101"/>
      <c r="R79" s="101"/>
      <c r="W79" s="101"/>
      <c r="AC79" s="101"/>
      <c r="AM79" s="101"/>
      <c r="AO79" s="101"/>
      <c r="AP79" s="46"/>
    </row>
    <row r="80" spans="1:42" s="28" customFormat="1">
      <c r="A80" s="43"/>
      <c r="B80" s="44"/>
      <c r="C80" s="45"/>
      <c r="D80" s="101"/>
      <c r="J80" s="101"/>
      <c r="O80" s="101"/>
      <c r="R80" s="101"/>
      <c r="W80" s="101"/>
      <c r="AC80" s="101"/>
      <c r="AM80" s="101"/>
      <c r="AO80" s="101"/>
      <c r="AP80" s="46"/>
    </row>
    <row r="81" spans="1:42" s="28" customFormat="1">
      <c r="A81" s="43"/>
      <c r="B81" s="44"/>
      <c r="C81" s="45"/>
      <c r="D81" s="101"/>
      <c r="J81" s="101"/>
      <c r="O81" s="101"/>
      <c r="R81" s="101"/>
      <c r="W81" s="101"/>
      <c r="AC81" s="101"/>
      <c r="AM81" s="101"/>
      <c r="AO81" s="101"/>
      <c r="AP81" s="46"/>
    </row>
    <row r="82" spans="1:42" s="28" customFormat="1">
      <c r="A82" s="43"/>
      <c r="B82" s="44"/>
      <c r="C82" s="45"/>
      <c r="D82" s="101"/>
      <c r="J82" s="101"/>
      <c r="O82" s="101"/>
      <c r="R82" s="101"/>
      <c r="W82" s="101"/>
      <c r="AC82" s="101"/>
      <c r="AM82" s="101"/>
      <c r="AO82" s="101"/>
      <c r="AP82" s="46"/>
    </row>
    <row r="83" spans="1:42" s="28" customFormat="1">
      <c r="A83" s="43"/>
      <c r="B83" s="44"/>
      <c r="C83" s="45"/>
      <c r="D83" s="101"/>
      <c r="J83" s="101"/>
      <c r="O83" s="101"/>
      <c r="R83" s="101"/>
      <c r="W83" s="101"/>
      <c r="AC83" s="101"/>
      <c r="AM83" s="101"/>
      <c r="AO83" s="101"/>
      <c r="AP83" s="46"/>
    </row>
    <row r="84" spans="1:42" s="28" customFormat="1">
      <c r="A84" s="43"/>
      <c r="B84" s="44"/>
      <c r="C84" s="45"/>
      <c r="D84" s="101"/>
      <c r="J84" s="101"/>
      <c r="O84" s="101"/>
      <c r="R84" s="101"/>
      <c r="W84" s="101"/>
      <c r="AC84" s="101"/>
      <c r="AM84" s="101"/>
      <c r="AO84" s="101"/>
      <c r="AP84" s="46"/>
    </row>
    <row r="85" spans="1:42" s="28" customFormat="1">
      <c r="A85" s="43"/>
      <c r="B85" s="44"/>
      <c r="C85" s="45"/>
      <c r="D85" s="101"/>
      <c r="J85" s="101"/>
      <c r="O85" s="101"/>
      <c r="R85" s="101"/>
      <c r="W85" s="101"/>
      <c r="AC85" s="101"/>
      <c r="AM85" s="101"/>
      <c r="AO85" s="101"/>
      <c r="AP85" s="46"/>
    </row>
    <row r="86" spans="1:42" s="28" customFormat="1">
      <c r="A86" s="43"/>
      <c r="B86" s="44"/>
      <c r="C86" s="45"/>
      <c r="D86" s="101"/>
      <c r="J86" s="101"/>
      <c r="O86" s="101"/>
      <c r="R86" s="101"/>
      <c r="W86" s="101"/>
      <c r="AC86" s="101"/>
      <c r="AM86" s="101"/>
      <c r="AO86" s="101"/>
      <c r="AP86" s="46"/>
    </row>
    <row r="87" spans="1:42" s="28" customFormat="1">
      <c r="A87" s="43"/>
      <c r="B87" s="44"/>
      <c r="C87" s="45"/>
      <c r="D87" s="101"/>
      <c r="J87" s="101"/>
      <c r="O87" s="101"/>
      <c r="R87" s="101"/>
      <c r="W87" s="101"/>
      <c r="AC87" s="101"/>
      <c r="AM87" s="101"/>
      <c r="AO87" s="101"/>
      <c r="AP87" s="46"/>
    </row>
    <row r="88" spans="1:42" s="28" customFormat="1">
      <c r="A88" s="43"/>
      <c r="B88" s="44"/>
      <c r="C88" s="45"/>
      <c r="D88" s="101"/>
      <c r="J88" s="101"/>
      <c r="O88" s="101"/>
      <c r="R88" s="101"/>
      <c r="W88" s="101"/>
      <c r="AC88" s="101"/>
      <c r="AM88" s="101"/>
      <c r="AO88" s="101"/>
      <c r="AP88" s="46"/>
    </row>
    <row r="89" spans="1:42" s="28" customFormat="1">
      <c r="A89" s="43"/>
      <c r="B89" s="44"/>
      <c r="C89" s="45"/>
      <c r="D89" s="101"/>
      <c r="J89" s="101"/>
      <c r="O89" s="101"/>
      <c r="R89" s="101"/>
      <c r="W89" s="101"/>
      <c r="AC89" s="101"/>
      <c r="AM89" s="101"/>
      <c r="AO89" s="101"/>
      <c r="AP89" s="46"/>
    </row>
    <row r="90" spans="1:42" s="28" customFormat="1">
      <c r="A90" s="43"/>
      <c r="B90" s="44"/>
      <c r="C90" s="45"/>
      <c r="D90" s="101"/>
      <c r="J90" s="101"/>
      <c r="O90" s="101"/>
      <c r="R90" s="101"/>
      <c r="W90" s="101"/>
      <c r="AC90" s="101"/>
      <c r="AM90" s="101"/>
      <c r="AO90" s="101"/>
      <c r="AP90" s="46"/>
    </row>
    <row r="91" spans="1:42" s="28" customFormat="1">
      <c r="A91" s="43"/>
      <c r="B91" s="44"/>
      <c r="C91" s="45"/>
      <c r="D91" s="101"/>
      <c r="J91" s="101"/>
      <c r="O91" s="101"/>
      <c r="R91" s="101"/>
      <c r="W91" s="101"/>
      <c r="AC91" s="101"/>
      <c r="AM91" s="101"/>
      <c r="AO91" s="101"/>
      <c r="AP91" s="46"/>
    </row>
    <row r="92" spans="1:42" s="28" customFormat="1">
      <c r="A92" s="43"/>
      <c r="B92" s="44"/>
      <c r="C92" s="45"/>
      <c r="D92" s="101"/>
      <c r="J92" s="101"/>
      <c r="O92" s="101"/>
      <c r="R92" s="101"/>
      <c r="W92" s="101"/>
      <c r="AC92" s="101"/>
      <c r="AM92" s="101"/>
      <c r="AO92" s="101"/>
      <c r="AP92" s="46"/>
    </row>
    <row r="93" spans="1:42" s="28" customFormat="1">
      <c r="A93" s="43"/>
      <c r="B93" s="44"/>
      <c r="C93" s="45"/>
      <c r="D93" s="101"/>
      <c r="J93" s="101"/>
      <c r="O93" s="101"/>
      <c r="R93" s="101"/>
      <c r="W93" s="101"/>
      <c r="AC93" s="101"/>
      <c r="AM93" s="101"/>
      <c r="AO93" s="101"/>
      <c r="AP93" s="46"/>
    </row>
    <row r="94" spans="1:42" s="28" customFormat="1">
      <c r="A94" s="43"/>
      <c r="B94" s="44"/>
      <c r="C94" s="45"/>
      <c r="D94" s="101"/>
      <c r="J94" s="101"/>
      <c r="O94" s="101"/>
      <c r="R94" s="101"/>
      <c r="W94" s="101"/>
      <c r="AC94" s="101"/>
      <c r="AM94" s="101"/>
      <c r="AO94" s="101"/>
      <c r="AP94" s="46"/>
    </row>
    <row r="95" spans="1:42" s="28" customFormat="1">
      <c r="A95" s="43"/>
      <c r="B95" s="44"/>
      <c r="C95" s="45"/>
      <c r="D95" s="101"/>
      <c r="J95" s="101"/>
      <c r="O95" s="101"/>
      <c r="R95" s="101"/>
      <c r="W95" s="101"/>
      <c r="AC95" s="101"/>
      <c r="AM95" s="101"/>
      <c r="AO95" s="101"/>
      <c r="AP95" s="46"/>
    </row>
    <row r="96" spans="1:42" s="28" customFormat="1">
      <c r="A96" s="43"/>
      <c r="B96" s="44"/>
      <c r="C96" s="45"/>
      <c r="D96" s="101"/>
      <c r="J96" s="101"/>
      <c r="O96" s="101"/>
      <c r="R96" s="101"/>
      <c r="W96" s="101"/>
      <c r="AC96" s="101"/>
      <c r="AM96" s="101"/>
      <c r="AO96" s="101"/>
      <c r="AP96" s="46"/>
    </row>
    <row r="97" spans="1:42" s="28" customFormat="1">
      <c r="A97" s="43"/>
      <c r="B97" s="44"/>
      <c r="C97" s="45"/>
      <c r="D97" s="101"/>
      <c r="J97" s="101"/>
      <c r="O97" s="101"/>
      <c r="R97" s="101"/>
      <c r="W97" s="101"/>
      <c r="AC97" s="101"/>
      <c r="AM97" s="101"/>
      <c r="AO97" s="101"/>
      <c r="AP97" s="46"/>
    </row>
    <row r="98" spans="1:42" s="28" customFormat="1">
      <c r="A98" s="43"/>
      <c r="B98" s="44"/>
      <c r="C98" s="45"/>
      <c r="D98" s="101"/>
      <c r="J98" s="101"/>
      <c r="O98" s="101"/>
      <c r="R98" s="101"/>
      <c r="W98" s="101"/>
      <c r="AC98" s="101"/>
      <c r="AM98" s="101"/>
      <c r="AO98" s="101"/>
      <c r="AP98" s="46"/>
    </row>
    <row r="99" spans="1:42" s="28" customFormat="1">
      <c r="A99" s="43"/>
      <c r="B99" s="44"/>
      <c r="C99" s="45"/>
      <c r="D99" s="101"/>
      <c r="J99" s="101"/>
      <c r="O99" s="101"/>
      <c r="R99" s="101"/>
      <c r="W99" s="101"/>
      <c r="AC99" s="101"/>
      <c r="AM99" s="101"/>
      <c r="AO99" s="101"/>
      <c r="AP99" s="46"/>
    </row>
    <row r="100" spans="1:42" s="28" customFormat="1">
      <c r="A100" s="43"/>
      <c r="B100" s="44"/>
      <c r="C100" s="45"/>
      <c r="D100" s="101"/>
      <c r="J100" s="101"/>
      <c r="O100" s="101"/>
      <c r="R100" s="101"/>
      <c r="W100" s="101"/>
      <c r="AC100" s="101"/>
      <c r="AM100" s="101"/>
      <c r="AO100" s="101"/>
      <c r="AP100" s="46"/>
    </row>
    <row r="101" spans="1:42" s="28" customFormat="1">
      <c r="A101" s="43"/>
      <c r="B101" s="44"/>
      <c r="C101" s="45"/>
      <c r="D101" s="101"/>
      <c r="J101" s="101"/>
      <c r="O101" s="101"/>
      <c r="R101" s="101"/>
      <c r="W101" s="101"/>
      <c r="AC101" s="101"/>
      <c r="AM101" s="101"/>
      <c r="AO101" s="101"/>
      <c r="AP101" s="46"/>
    </row>
    <row r="102" spans="1:42" s="28" customFormat="1">
      <c r="A102" s="43"/>
      <c r="B102" s="44"/>
      <c r="C102" s="45"/>
      <c r="D102" s="101"/>
      <c r="J102" s="101"/>
      <c r="O102" s="101"/>
      <c r="R102" s="101"/>
      <c r="W102" s="101"/>
      <c r="AC102" s="101"/>
      <c r="AM102" s="101"/>
      <c r="AO102" s="101"/>
      <c r="AP102" s="46"/>
    </row>
    <row r="103" spans="1:42" s="28" customFormat="1">
      <c r="A103" s="43"/>
      <c r="B103" s="44"/>
      <c r="C103" s="45"/>
      <c r="D103" s="101"/>
      <c r="J103" s="101"/>
      <c r="O103" s="101"/>
      <c r="R103" s="101"/>
      <c r="W103" s="101"/>
      <c r="AC103" s="101"/>
      <c r="AM103" s="101"/>
      <c r="AO103" s="101"/>
      <c r="AP103" s="46"/>
    </row>
    <row r="104" spans="1:42" s="28" customFormat="1">
      <c r="A104" s="43"/>
      <c r="B104" s="44"/>
      <c r="C104" s="45"/>
      <c r="D104" s="101"/>
      <c r="J104" s="101"/>
      <c r="O104" s="101"/>
      <c r="R104" s="101"/>
      <c r="W104" s="101"/>
      <c r="AC104" s="101"/>
      <c r="AM104" s="101"/>
      <c r="AO104" s="101"/>
      <c r="AP104" s="46"/>
    </row>
    <row r="105" spans="1:42" s="28" customFormat="1">
      <c r="A105" s="43"/>
      <c r="B105" s="44"/>
      <c r="C105" s="45"/>
      <c r="D105" s="101"/>
      <c r="J105" s="101"/>
      <c r="O105" s="101"/>
      <c r="R105" s="101"/>
      <c r="W105" s="101"/>
      <c r="AC105" s="101"/>
      <c r="AM105" s="101"/>
      <c r="AO105" s="101"/>
      <c r="AP105" s="46"/>
    </row>
    <row r="106" spans="1:42" s="28" customFormat="1">
      <c r="A106" s="43"/>
      <c r="B106" s="44"/>
      <c r="C106" s="45"/>
      <c r="D106" s="101"/>
      <c r="J106" s="101"/>
      <c r="O106" s="101"/>
      <c r="R106" s="101"/>
      <c r="W106" s="101"/>
      <c r="AC106" s="101"/>
      <c r="AM106" s="101"/>
      <c r="AO106" s="101"/>
      <c r="AP106" s="46"/>
    </row>
    <row r="107" spans="1:42" s="28" customFormat="1">
      <c r="A107" s="43"/>
      <c r="B107" s="44"/>
      <c r="C107" s="45"/>
      <c r="D107" s="101"/>
      <c r="J107" s="101"/>
      <c r="O107" s="101"/>
      <c r="R107" s="101"/>
      <c r="W107" s="101"/>
      <c r="AC107" s="101"/>
      <c r="AM107" s="101"/>
      <c r="AO107" s="101"/>
      <c r="AP107" s="46"/>
    </row>
    <row r="108" spans="1:42" s="28" customFormat="1">
      <c r="A108" s="43"/>
      <c r="B108" s="44"/>
      <c r="C108" s="45"/>
      <c r="D108" s="101"/>
      <c r="J108" s="101"/>
      <c r="O108" s="101"/>
      <c r="R108" s="101"/>
      <c r="W108" s="101"/>
      <c r="AC108" s="101"/>
      <c r="AM108" s="101"/>
      <c r="AO108" s="101"/>
      <c r="AP108" s="46"/>
    </row>
    <row r="109" spans="1:42" s="28" customFormat="1">
      <c r="A109" s="43"/>
      <c r="B109" s="44"/>
      <c r="C109" s="45"/>
      <c r="D109" s="101"/>
      <c r="J109" s="101"/>
      <c r="O109" s="101"/>
      <c r="R109" s="101"/>
      <c r="W109" s="101"/>
      <c r="AC109" s="101"/>
      <c r="AM109" s="101"/>
      <c r="AO109" s="101"/>
      <c r="AP109" s="46"/>
    </row>
    <row r="110" spans="1:42" s="28" customFormat="1">
      <c r="A110" s="43"/>
      <c r="B110" s="44"/>
      <c r="C110" s="45"/>
      <c r="D110" s="101"/>
      <c r="J110" s="101"/>
      <c r="O110" s="101"/>
      <c r="R110" s="101"/>
      <c r="W110" s="101"/>
      <c r="AC110" s="101"/>
      <c r="AM110" s="101"/>
      <c r="AO110" s="101"/>
      <c r="AP110" s="46"/>
    </row>
    <row r="111" spans="1:42" s="28" customFormat="1">
      <c r="A111" s="43"/>
      <c r="B111" s="44"/>
      <c r="C111" s="45"/>
      <c r="D111" s="101"/>
      <c r="J111" s="101"/>
      <c r="O111" s="101"/>
      <c r="R111" s="101"/>
      <c r="W111" s="101"/>
      <c r="AC111" s="101"/>
      <c r="AM111" s="101"/>
      <c r="AO111" s="101"/>
      <c r="AP111" s="46"/>
    </row>
    <row r="112" spans="1:42" s="28" customFormat="1">
      <c r="A112" s="43"/>
      <c r="B112" s="44"/>
      <c r="C112" s="45"/>
      <c r="D112" s="101"/>
      <c r="J112" s="101"/>
      <c r="O112" s="101"/>
      <c r="R112" s="101"/>
      <c r="W112" s="101"/>
      <c r="AC112" s="101"/>
      <c r="AM112" s="101"/>
      <c r="AO112" s="101"/>
      <c r="AP112" s="46"/>
    </row>
    <row r="113" spans="1:42" s="28" customFormat="1">
      <c r="A113" s="43"/>
      <c r="B113" s="44"/>
      <c r="C113" s="45"/>
      <c r="D113" s="101"/>
      <c r="J113" s="101"/>
      <c r="O113" s="101"/>
      <c r="R113" s="101"/>
      <c r="W113" s="101"/>
      <c r="AC113" s="101"/>
      <c r="AM113" s="101"/>
      <c r="AO113" s="101"/>
      <c r="AP113" s="46"/>
    </row>
    <row r="114" spans="1:42" s="28" customFormat="1">
      <c r="A114" s="43"/>
      <c r="B114" s="44"/>
      <c r="C114" s="45"/>
      <c r="D114" s="101"/>
      <c r="J114" s="101"/>
      <c r="O114" s="101"/>
      <c r="R114" s="101"/>
      <c r="W114" s="101"/>
      <c r="AC114" s="101"/>
      <c r="AM114" s="101"/>
      <c r="AO114" s="101"/>
      <c r="AP114" s="46"/>
    </row>
    <row r="115" spans="1:42" s="28" customFormat="1">
      <c r="A115" s="43"/>
      <c r="B115" s="44"/>
      <c r="C115" s="45"/>
      <c r="D115" s="101"/>
      <c r="J115" s="101"/>
      <c r="O115" s="101"/>
      <c r="R115" s="101"/>
      <c r="W115" s="101"/>
      <c r="AC115" s="101"/>
      <c r="AM115" s="101"/>
      <c r="AO115" s="101"/>
      <c r="AP115" s="46"/>
    </row>
    <row r="116" spans="1:42" s="28" customFormat="1">
      <c r="A116" s="43"/>
      <c r="B116" s="44"/>
      <c r="C116" s="45"/>
      <c r="D116" s="101"/>
      <c r="J116" s="101"/>
      <c r="O116" s="101"/>
      <c r="R116" s="101"/>
      <c r="W116" s="101"/>
      <c r="AC116" s="101"/>
      <c r="AM116" s="101"/>
      <c r="AO116" s="101"/>
      <c r="AP116" s="46"/>
    </row>
    <row r="117" spans="1:42" s="28" customFormat="1">
      <c r="A117" s="43"/>
      <c r="B117" s="44"/>
      <c r="C117" s="45"/>
      <c r="D117" s="101"/>
      <c r="J117" s="101"/>
      <c r="O117" s="101"/>
      <c r="R117" s="101"/>
      <c r="W117" s="101"/>
      <c r="AC117" s="101"/>
      <c r="AM117" s="101"/>
      <c r="AO117" s="101"/>
      <c r="AP117" s="46"/>
    </row>
    <row r="118" spans="1:42" s="28" customFormat="1">
      <c r="A118" s="43"/>
      <c r="B118" s="44"/>
      <c r="C118" s="45"/>
      <c r="D118" s="101"/>
      <c r="J118" s="101"/>
      <c r="O118" s="101"/>
      <c r="R118" s="101"/>
      <c r="W118" s="101"/>
      <c r="AC118" s="101"/>
      <c r="AM118" s="101"/>
      <c r="AO118" s="101"/>
      <c r="AP118" s="46"/>
    </row>
    <row r="119" spans="1:42" s="28" customFormat="1">
      <c r="A119" s="43"/>
      <c r="B119" s="44"/>
      <c r="C119" s="45"/>
      <c r="D119" s="101"/>
      <c r="J119" s="101"/>
      <c r="O119" s="101"/>
      <c r="R119" s="101"/>
      <c r="W119" s="101"/>
      <c r="AC119" s="101"/>
      <c r="AM119" s="101"/>
      <c r="AO119" s="101"/>
      <c r="AP119" s="46"/>
    </row>
    <row r="120" spans="1:42" s="28" customFormat="1">
      <c r="A120" s="43"/>
      <c r="B120" s="44"/>
      <c r="C120" s="45"/>
      <c r="D120" s="101"/>
      <c r="J120" s="101"/>
      <c r="O120" s="101"/>
      <c r="R120" s="101"/>
      <c r="W120" s="101"/>
      <c r="AC120" s="101"/>
      <c r="AM120" s="101"/>
      <c r="AO120" s="101"/>
      <c r="AP120" s="46"/>
    </row>
    <row r="121" spans="1:42" s="28" customFormat="1">
      <c r="A121" s="43"/>
      <c r="B121" s="44"/>
      <c r="C121" s="45"/>
      <c r="D121" s="101"/>
      <c r="J121" s="101"/>
      <c r="O121" s="101"/>
      <c r="R121" s="101"/>
      <c r="W121" s="101"/>
      <c r="AC121" s="101"/>
      <c r="AM121" s="101"/>
      <c r="AO121" s="101"/>
      <c r="AP121" s="46"/>
    </row>
    <row r="122" spans="1:42" s="28" customFormat="1">
      <c r="A122" s="43"/>
      <c r="B122" s="44"/>
      <c r="C122" s="45"/>
      <c r="D122" s="101"/>
      <c r="J122" s="101"/>
      <c r="O122" s="101"/>
      <c r="R122" s="101"/>
      <c r="W122" s="101"/>
      <c r="AC122" s="101"/>
      <c r="AM122" s="101"/>
      <c r="AO122" s="101"/>
      <c r="AP122" s="46"/>
    </row>
    <row r="123" spans="1:42" s="28" customFormat="1">
      <c r="A123" s="43"/>
      <c r="B123" s="44"/>
      <c r="C123" s="45"/>
      <c r="D123" s="101"/>
      <c r="J123" s="101"/>
      <c r="O123" s="101"/>
      <c r="R123" s="101"/>
      <c r="W123" s="101"/>
      <c r="AC123" s="101"/>
      <c r="AM123" s="101"/>
      <c r="AO123" s="101"/>
      <c r="AP123" s="46"/>
    </row>
    <row r="124" spans="1:42" s="28" customFormat="1">
      <c r="A124" s="43"/>
      <c r="B124" s="44"/>
      <c r="C124" s="45"/>
      <c r="D124" s="101"/>
      <c r="J124" s="101"/>
      <c r="O124" s="101"/>
      <c r="R124" s="101"/>
      <c r="W124" s="101"/>
      <c r="AC124" s="101"/>
      <c r="AM124" s="101"/>
      <c r="AO124" s="101"/>
      <c r="AP124" s="46"/>
    </row>
    <row r="125" spans="1:42" s="28" customFormat="1">
      <c r="A125" s="43"/>
      <c r="B125" s="44"/>
      <c r="C125" s="45"/>
      <c r="D125" s="101"/>
      <c r="J125" s="101"/>
      <c r="O125" s="101"/>
      <c r="R125" s="101"/>
      <c r="W125" s="101"/>
      <c r="AC125" s="101"/>
      <c r="AM125" s="101"/>
      <c r="AO125" s="101"/>
      <c r="AP125" s="46"/>
    </row>
  </sheetData>
  <sheetProtection formatCells="0" formatColumns="0" formatRows="0" autoFilter="0" pivotTables="0"/>
  <sortState ref="C43:AP55">
    <sortCondition descending="1" ref="AP43:AP55"/>
  </sortState>
  <mergeCells count="25">
    <mergeCell ref="A42:AP42"/>
    <mergeCell ref="A22:AP22"/>
    <mergeCell ref="A72:C72"/>
    <mergeCell ref="A23:A41"/>
    <mergeCell ref="A43:A55"/>
    <mergeCell ref="A57:A70"/>
    <mergeCell ref="A56:AP56"/>
    <mergeCell ref="A2:AP2"/>
    <mergeCell ref="A1:AP1"/>
    <mergeCell ref="AN5:AN6"/>
    <mergeCell ref="AP5:AP6"/>
    <mergeCell ref="X5:AB5"/>
    <mergeCell ref="AD5:AL5"/>
    <mergeCell ref="AO5:AO6"/>
    <mergeCell ref="C5:C6"/>
    <mergeCell ref="K5:N5"/>
    <mergeCell ref="A5:A6"/>
    <mergeCell ref="A7:A21"/>
    <mergeCell ref="V5:V6"/>
    <mergeCell ref="A3:AP3"/>
    <mergeCell ref="B5:B6"/>
    <mergeCell ref="E5:H5"/>
    <mergeCell ref="I5:I6"/>
    <mergeCell ref="P5:Q5"/>
    <mergeCell ref="S5:T5"/>
  </mergeCells>
  <phoneticPr fontId="21" type="noConversion"/>
  <pageMargins left="0.31496062992125984" right="0.11811023622047245" top="0" bottom="0" header="0" footer="0"/>
  <pageSetup paperSize="9" scale="67" fitToHeight="2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C79"/>
  <sheetViews>
    <sheetView workbookViewId="0">
      <pane xSplit="4" ySplit="2" topLeftCell="AB3" activePane="bottomRight" state="frozen"/>
      <selection pane="topRight" activeCell="E1" sqref="E1"/>
      <selection pane="bottomLeft" activeCell="A3" sqref="A3"/>
      <selection pane="bottomRight" activeCell="AC6" sqref="AC6"/>
    </sheetView>
  </sheetViews>
  <sheetFormatPr defaultColWidth="8.88671875" defaultRowHeight="14.4"/>
  <cols>
    <col min="1" max="1" width="2.6640625" style="61" customWidth="1"/>
    <col min="2" max="2" width="3" style="61" bestFit="1" customWidth="1"/>
    <col min="3" max="3" width="47" style="77" customWidth="1"/>
    <col min="4" max="4" width="0.44140625" style="50" customWidth="1"/>
    <col min="5" max="5" width="8.5546875" style="50" customWidth="1"/>
    <col min="6" max="6" width="7.6640625" style="50" customWidth="1"/>
    <col min="7" max="7" width="8.33203125" style="50" customWidth="1"/>
    <col min="8" max="8" width="10.33203125" style="50" customWidth="1"/>
    <col min="9" max="9" width="0.44140625" style="50" customWidth="1"/>
    <col min="10" max="10" width="8.6640625" style="50" customWidth="1"/>
    <col min="11" max="11" width="11.6640625" style="50" customWidth="1"/>
    <col min="12" max="12" width="16.33203125" style="50" customWidth="1"/>
    <col min="13" max="13" width="10.33203125" style="50" customWidth="1"/>
    <col min="14" max="14" width="0.44140625" style="50" customWidth="1"/>
    <col min="15" max="15" width="10.109375" style="50" customWidth="1"/>
    <col min="16" max="16" width="9.6640625" style="50" customWidth="1"/>
    <col min="17" max="17" width="11.44140625" style="50" customWidth="1"/>
    <col min="18" max="18" width="0.44140625" style="50" customWidth="1"/>
    <col min="19" max="19" width="9.88671875" style="50" customWidth="1"/>
    <col min="20" max="20" width="10.6640625" style="50" customWidth="1"/>
    <col min="21" max="22" width="11.88671875" style="50" customWidth="1"/>
    <col min="23" max="23" width="11.6640625" style="50" customWidth="1"/>
    <col min="24" max="24" width="11.33203125" style="50" customWidth="1"/>
    <col min="25" max="25" width="10.5546875" style="50" customWidth="1"/>
    <col min="26" max="26" width="0.5546875" style="50" customWidth="1"/>
    <col min="27" max="27" width="15.5546875" style="50" customWidth="1"/>
    <col min="28" max="28" width="0.6640625" style="50" customWidth="1"/>
    <col min="29" max="29" width="12.44140625" style="50" customWidth="1"/>
    <col min="30" max="16384" width="8.88671875" style="50"/>
  </cols>
  <sheetData>
    <row r="1" spans="1:29" s="54" customFormat="1" ht="25.95" customHeight="1">
      <c r="A1" s="178"/>
      <c r="B1" s="178"/>
      <c r="C1" s="179"/>
      <c r="E1" s="176"/>
      <c r="F1" s="176"/>
      <c r="G1" s="176"/>
      <c r="H1" s="176"/>
      <c r="I1" s="55"/>
      <c r="J1" s="176"/>
      <c r="K1" s="176"/>
      <c r="L1" s="176"/>
      <c r="M1" s="176"/>
      <c r="N1" s="55"/>
      <c r="O1" s="180"/>
      <c r="P1" s="180"/>
      <c r="Q1" s="180"/>
      <c r="R1" s="56"/>
      <c r="S1" s="176"/>
      <c r="T1" s="176"/>
      <c r="U1" s="176"/>
      <c r="V1" s="176"/>
      <c r="W1" s="176"/>
      <c r="X1" s="176"/>
      <c r="Y1" s="176"/>
      <c r="Z1" s="55"/>
      <c r="AA1" s="181"/>
      <c r="AB1" s="57"/>
      <c r="AC1" s="177"/>
    </row>
    <row r="2" spans="1:29" s="59" customFormat="1" ht="66.75" customHeight="1">
      <c r="A2" s="178"/>
      <c r="B2" s="178"/>
      <c r="C2" s="179"/>
      <c r="D2" s="50"/>
      <c r="E2" s="58"/>
      <c r="F2" s="58"/>
      <c r="G2" s="58"/>
      <c r="H2" s="58"/>
      <c r="J2" s="60"/>
      <c r="K2" s="60"/>
      <c r="M2" s="58"/>
      <c r="N2" s="58"/>
      <c r="Q2" s="58"/>
      <c r="Y2" s="58"/>
      <c r="Z2" s="58"/>
      <c r="AA2" s="181"/>
      <c r="AB2" s="57"/>
      <c r="AC2" s="177"/>
    </row>
    <row r="3" spans="1:29" ht="25.95" customHeight="1">
      <c r="A3" s="173"/>
      <c r="C3" s="52"/>
      <c r="D3" s="52"/>
      <c r="E3" s="62"/>
      <c r="F3" s="62"/>
      <c r="G3" s="63"/>
      <c r="H3" s="64"/>
      <c r="I3" s="62"/>
      <c r="J3" s="62"/>
      <c r="K3" s="62"/>
      <c r="L3" s="65"/>
      <c r="M3" s="64"/>
      <c r="N3" s="62"/>
      <c r="O3" s="62"/>
      <c r="P3" s="62"/>
      <c r="Q3" s="64"/>
      <c r="R3" s="62"/>
      <c r="S3" s="62"/>
      <c r="T3" s="62"/>
      <c r="U3" s="62"/>
      <c r="V3" s="62"/>
      <c r="W3" s="62"/>
      <c r="X3" s="62"/>
      <c r="Y3" s="64"/>
      <c r="Z3" s="64"/>
      <c r="AA3" s="66"/>
      <c r="AB3" s="66"/>
      <c r="AC3" s="67"/>
    </row>
    <row r="4" spans="1:29" ht="16.95" customHeight="1">
      <c r="A4" s="173"/>
      <c r="C4" s="52"/>
      <c r="D4" s="52"/>
      <c r="E4" s="62"/>
      <c r="F4" s="62"/>
      <c r="G4" s="63"/>
      <c r="H4" s="64"/>
      <c r="I4" s="62"/>
      <c r="J4" s="62"/>
      <c r="K4" s="62"/>
      <c r="L4" s="62"/>
      <c r="M4" s="64"/>
      <c r="N4" s="62"/>
      <c r="O4" s="62"/>
      <c r="P4" s="62"/>
      <c r="Q4" s="64"/>
      <c r="R4" s="62"/>
      <c r="S4" s="62"/>
      <c r="T4" s="62"/>
      <c r="U4" s="62"/>
      <c r="V4" s="62"/>
      <c r="W4" s="62"/>
      <c r="X4" s="62"/>
      <c r="Y4" s="64"/>
      <c r="Z4" s="64"/>
      <c r="AA4" s="66"/>
      <c r="AB4" s="66"/>
      <c r="AC4" s="67"/>
    </row>
    <row r="5" spans="1:29" ht="15.6">
      <c r="A5" s="173"/>
      <c r="C5" s="68"/>
      <c r="D5" s="68"/>
      <c r="E5" s="62"/>
      <c r="F5" s="62"/>
      <c r="G5" s="63"/>
      <c r="H5" s="64"/>
      <c r="J5" s="62"/>
      <c r="K5" s="62"/>
      <c r="L5" s="62"/>
      <c r="M5" s="64"/>
      <c r="N5" s="66"/>
      <c r="O5" s="62"/>
      <c r="P5" s="62"/>
      <c r="Q5" s="64"/>
      <c r="R5" s="66"/>
      <c r="S5" s="62"/>
      <c r="T5" s="62"/>
      <c r="U5" s="62"/>
      <c r="V5" s="62"/>
      <c r="W5" s="62"/>
      <c r="X5" s="62"/>
      <c r="Y5" s="64"/>
      <c r="Z5" s="64"/>
      <c r="AA5" s="64"/>
      <c r="AB5" s="64"/>
      <c r="AC5" s="67"/>
    </row>
    <row r="6" spans="1:29" ht="16.95" customHeight="1">
      <c r="A6" s="173"/>
      <c r="C6" s="52"/>
      <c r="D6" s="52"/>
      <c r="E6" s="62"/>
      <c r="F6" s="62"/>
      <c r="G6" s="63"/>
      <c r="H6" s="64"/>
      <c r="I6" s="62"/>
      <c r="J6" s="62"/>
      <c r="K6" s="65"/>
      <c r="L6" s="65"/>
      <c r="M6" s="64"/>
      <c r="N6" s="62"/>
      <c r="O6" s="62"/>
      <c r="P6" s="62"/>
      <c r="Q6" s="64"/>
      <c r="R6" s="62"/>
      <c r="S6" s="62"/>
      <c r="T6" s="62"/>
      <c r="U6" s="62"/>
      <c r="V6" s="62"/>
      <c r="W6" s="62"/>
      <c r="X6" s="62"/>
      <c r="Y6" s="64"/>
      <c r="Z6" s="64"/>
      <c r="AA6" s="66"/>
      <c r="AB6" s="66"/>
      <c r="AC6" s="67"/>
    </row>
    <row r="7" spans="1:29" ht="16.2" customHeight="1">
      <c r="A7" s="173"/>
      <c r="C7" s="69"/>
      <c r="D7" s="69"/>
      <c r="E7" s="62"/>
      <c r="F7" s="62"/>
      <c r="G7" s="63"/>
      <c r="H7" s="66"/>
      <c r="J7" s="62"/>
      <c r="K7" s="62"/>
      <c r="L7" s="62"/>
      <c r="M7" s="64"/>
      <c r="N7" s="62"/>
      <c r="O7" s="62"/>
      <c r="P7" s="62"/>
      <c r="Q7" s="64"/>
      <c r="S7" s="62"/>
      <c r="T7" s="62"/>
      <c r="U7" s="62"/>
      <c r="V7" s="62"/>
      <c r="W7" s="62"/>
      <c r="X7" s="62"/>
      <c r="Y7" s="64"/>
      <c r="Z7" s="64"/>
      <c r="AC7" s="67"/>
    </row>
    <row r="8" spans="1:29" ht="26.4" customHeight="1">
      <c r="A8" s="173"/>
      <c r="C8" s="69"/>
      <c r="D8" s="69"/>
      <c r="E8" s="62"/>
      <c r="F8" s="62"/>
      <c r="G8" s="63"/>
      <c r="H8" s="64"/>
      <c r="J8" s="62"/>
      <c r="K8" s="62"/>
      <c r="L8" s="65"/>
      <c r="M8" s="64"/>
      <c r="N8" s="66"/>
      <c r="O8" s="62"/>
      <c r="P8" s="62"/>
      <c r="Q8" s="64"/>
      <c r="R8" s="66"/>
      <c r="S8" s="62"/>
      <c r="T8" s="62"/>
      <c r="U8" s="62"/>
      <c r="V8" s="62"/>
      <c r="W8" s="62"/>
      <c r="X8" s="62"/>
      <c r="Y8" s="64"/>
      <c r="Z8" s="64"/>
      <c r="AA8" s="64"/>
      <c r="AB8" s="64"/>
      <c r="AC8" s="67"/>
    </row>
    <row r="9" spans="1:29" ht="15.6">
      <c r="A9" s="173"/>
      <c r="C9" s="52"/>
      <c r="D9" s="52"/>
      <c r="E9" s="62"/>
      <c r="F9" s="62"/>
      <c r="G9" s="63"/>
      <c r="H9" s="66"/>
      <c r="J9" s="62"/>
      <c r="K9" s="62"/>
      <c r="L9" s="65"/>
      <c r="M9" s="64"/>
      <c r="N9" s="62"/>
      <c r="O9" s="62"/>
      <c r="P9" s="62"/>
      <c r="Q9" s="64"/>
      <c r="S9" s="62"/>
      <c r="T9" s="62"/>
      <c r="U9" s="62"/>
      <c r="V9" s="62"/>
      <c r="W9" s="62"/>
      <c r="X9" s="62"/>
      <c r="Y9" s="64"/>
      <c r="Z9" s="64"/>
      <c r="AC9" s="67"/>
    </row>
    <row r="10" spans="1:29" ht="29.4" customHeight="1">
      <c r="A10" s="173"/>
      <c r="C10" s="69"/>
      <c r="D10" s="69"/>
      <c r="E10" s="62"/>
      <c r="F10" s="62"/>
      <c r="G10" s="63"/>
      <c r="H10" s="66"/>
      <c r="J10" s="62"/>
      <c r="K10" s="65"/>
      <c r="L10" s="62"/>
      <c r="M10" s="64"/>
      <c r="N10" s="62"/>
      <c r="O10" s="62"/>
      <c r="P10" s="62"/>
      <c r="Q10" s="64"/>
      <c r="S10" s="62"/>
      <c r="T10" s="62"/>
      <c r="U10" s="62"/>
      <c r="V10" s="62"/>
      <c r="W10" s="62"/>
      <c r="X10" s="62"/>
      <c r="Y10" s="64"/>
      <c r="Z10" s="64"/>
      <c r="AC10" s="67"/>
    </row>
    <row r="11" spans="1:29" ht="29.4" customHeight="1">
      <c r="A11" s="173"/>
      <c r="C11" s="69"/>
      <c r="D11" s="69"/>
      <c r="E11" s="62"/>
      <c r="F11" s="62"/>
      <c r="G11" s="63"/>
      <c r="H11" s="66"/>
      <c r="J11" s="62"/>
      <c r="K11" s="62"/>
      <c r="L11" s="62"/>
      <c r="M11" s="64"/>
      <c r="N11" s="62"/>
      <c r="O11" s="62"/>
      <c r="P11" s="62"/>
      <c r="Q11" s="64"/>
      <c r="S11" s="62"/>
      <c r="T11" s="62"/>
      <c r="U11" s="62"/>
      <c r="V11" s="62"/>
      <c r="W11" s="62"/>
      <c r="X11" s="62"/>
      <c r="Y11" s="64"/>
      <c r="Z11" s="64"/>
      <c r="AC11" s="67"/>
    </row>
    <row r="12" spans="1:29" ht="16.95" customHeight="1">
      <c r="A12" s="173"/>
      <c r="C12" s="52"/>
      <c r="D12" s="52"/>
      <c r="E12" s="62"/>
      <c r="F12" s="62"/>
      <c r="G12" s="63"/>
      <c r="H12" s="64"/>
      <c r="I12" s="62"/>
      <c r="J12" s="62"/>
      <c r="K12" s="62"/>
      <c r="L12" s="62"/>
      <c r="M12" s="64"/>
      <c r="N12" s="62"/>
      <c r="O12" s="62"/>
      <c r="P12" s="62"/>
      <c r="Q12" s="64"/>
      <c r="R12" s="62"/>
      <c r="S12" s="62"/>
      <c r="T12" s="62"/>
      <c r="U12" s="62"/>
      <c r="V12" s="62"/>
      <c r="W12" s="62"/>
      <c r="X12" s="62"/>
      <c r="Y12" s="64"/>
      <c r="Z12" s="64"/>
      <c r="AA12" s="66"/>
      <c r="AB12" s="66"/>
      <c r="AC12" s="67"/>
    </row>
    <row r="13" spans="1:29" ht="29.4" customHeight="1">
      <c r="A13" s="173"/>
      <c r="C13" s="69"/>
      <c r="D13" s="69"/>
      <c r="E13" s="62"/>
      <c r="F13" s="62"/>
      <c r="G13" s="63"/>
      <c r="H13" s="64"/>
      <c r="J13" s="62"/>
      <c r="K13" s="62"/>
      <c r="L13" s="62"/>
      <c r="M13" s="64"/>
      <c r="O13" s="62"/>
      <c r="P13" s="62"/>
      <c r="Q13" s="64"/>
      <c r="S13" s="62"/>
      <c r="T13" s="62"/>
      <c r="U13" s="62"/>
      <c r="V13" s="62"/>
      <c r="W13" s="62"/>
      <c r="X13" s="62"/>
      <c r="Y13" s="64"/>
      <c r="Z13" s="64"/>
      <c r="AA13" s="64"/>
      <c r="AB13" s="64"/>
      <c r="AC13" s="67"/>
    </row>
    <row r="14" spans="1:29" ht="15.6">
      <c r="A14" s="173"/>
      <c r="C14" s="53"/>
      <c r="D14" s="53"/>
      <c r="E14" s="62"/>
      <c r="F14" s="62"/>
      <c r="G14" s="63"/>
      <c r="H14" s="64"/>
      <c r="J14" s="62"/>
      <c r="K14" s="62"/>
      <c r="L14" s="62"/>
      <c r="M14" s="64"/>
      <c r="N14" s="66"/>
      <c r="O14" s="62"/>
      <c r="P14" s="62"/>
      <c r="Q14" s="64"/>
      <c r="R14" s="66"/>
      <c r="S14" s="62"/>
      <c r="T14" s="62"/>
      <c r="U14" s="62"/>
      <c r="V14" s="62"/>
      <c r="W14" s="62"/>
      <c r="X14" s="62"/>
      <c r="Y14" s="64"/>
      <c r="Z14" s="64"/>
      <c r="AA14" s="64"/>
      <c r="AB14" s="64"/>
      <c r="AC14" s="67"/>
    </row>
    <row r="15" spans="1:29" ht="15.6">
      <c r="A15" s="173"/>
      <c r="C15" s="52"/>
      <c r="D15" s="52"/>
      <c r="E15" s="62"/>
      <c r="F15" s="62"/>
      <c r="G15" s="63"/>
      <c r="H15" s="66"/>
      <c r="J15" s="62"/>
      <c r="K15" s="62"/>
      <c r="L15" s="62"/>
      <c r="M15" s="64"/>
      <c r="N15" s="62"/>
      <c r="O15" s="62"/>
      <c r="P15" s="62"/>
      <c r="Q15" s="64"/>
      <c r="S15" s="62"/>
      <c r="T15" s="62"/>
      <c r="U15" s="62"/>
      <c r="V15" s="62"/>
      <c r="W15" s="62"/>
      <c r="X15" s="62"/>
      <c r="Y15" s="64"/>
      <c r="Z15" s="64"/>
      <c r="AC15" s="67"/>
    </row>
    <row r="16" spans="1:29" ht="15.6">
      <c r="A16" s="173"/>
      <c r="C16" s="69"/>
      <c r="D16" s="69"/>
      <c r="E16" s="62"/>
      <c r="F16" s="62"/>
      <c r="G16" s="63"/>
      <c r="H16" s="64"/>
      <c r="I16" s="62"/>
      <c r="J16" s="62"/>
      <c r="K16" s="62"/>
      <c r="L16" s="62"/>
      <c r="M16" s="64"/>
      <c r="N16" s="62"/>
      <c r="O16" s="62"/>
      <c r="P16" s="62"/>
      <c r="Q16" s="64"/>
      <c r="R16" s="62"/>
      <c r="S16" s="62"/>
      <c r="T16" s="62"/>
      <c r="U16" s="62"/>
      <c r="V16" s="62"/>
      <c r="W16" s="62"/>
      <c r="X16" s="62"/>
      <c r="Y16" s="64"/>
      <c r="Z16" s="64"/>
      <c r="AA16" s="66"/>
      <c r="AB16" s="66"/>
      <c r="AC16" s="67"/>
    </row>
    <row r="17" spans="1:29" ht="15.6">
      <c r="A17" s="173"/>
      <c r="C17" s="52"/>
      <c r="D17" s="52"/>
      <c r="E17" s="62"/>
      <c r="F17" s="62"/>
      <c r="G17" s="63"/>
      <c r="H17" s="64"/>
      <c r="I17" s="62"/>
      <c r="J17" s="62"/>
      <c r="K17" s="62"/>
      <c r="L17" s="62"/>
      <c r="M17" s="64"/>
      <c r="N17" s="62"/>
      <c r="O17" s="62"/>
      <c r="P17" s="62"/>
      <c r="Q17" s="64"/>
      <c r="R17" s="62"/>
      <c r="S17" s="62"/>
      <c r="T17" s="62"/>
      <c r="U17" s="62"/>
      <c r="V17" s="62"/>
      <c r="W17" s="62"/>
      <c r="X17" s="62"/>
      <c r="Y17" s="64"/>
      <c r="Z17" s="64"/>
      <c r="AA17" s="66"/>
      <c r="AB17" s="66"/>
      <c r="AC17" s="67"/>
    </row>
    <row r="18" spans="1:29" ht="15.6">
      <c r="A18" s="173"/>
      <c r="C18" s="52"/>
      <c r="D18" s="52"/>
      <c r="E18" s="62"/>
      <c r="F18" s="62"/>
      <c r="G18" s="63"/>
      <c r="H18" s="66"/>
      <c r="J18" s="62"/>
      <c r="K18" s="62"/>
      <c r="L18" s="62"/>
      <c r="M18" s="64"/>
      <c r="N18" s="62"/>
      <c r="O18" s="62"/>
      <c r="P18" s="62"/>
      <c r="Q18" s="64"/>
      <c r="S18" s="62"/>
      <c r="T18" s="62"/>
      <c r="U18" s="62"/>
      <c r="V18" s="62"/>
      <c r="W18" s="62"/>
      <c r="X18" s="62"/>
      <c r="Y18" s="64"/>
      <c r="Z18" s="64"/>
      <c r="AA18" s="66"/>
      <c r="AB18" s="66"/>
      <c r="AC18" s="67"/>
    </row>
    <row r="19" spans="1:29" ht="16.95" customHeight="1">
      <c r="A19" s="173"/>
      <c r="C19" s="52"/>
      <c r="D19" s="52"/>
      <c r="E19" s="62"/>
      <c r="F19" s="62"/>
      <c r="G19" s="63"/>
      <c r="H19" s="66"/>
      <c r="J19" s="62"/>
      <c r="K19" s="62"/>
      <c r="L19" s="62"/>
      <c r="M19" s="64"/>
      <c r="N19" s="62"/>
      <c r="O19" s="62"/>
      <c r="P19" s="62"/>
      <c r="Q19" s="64"/>
      <c r="S19" s="62"/>
      <c r="T19" s="62"/>
      <c r="U19" s="62"/>
      <c r="V19" s="62"/>
      <c r="W19" s="62"/>
      <c r="X19" s="62"/>
      <c r="Y19" s="64"/>
      <c r="Z19" s="64"/>
      <c r="AC19" s="67"/>
    </row>
    <row r="20" spans="1:29" ht="15.6">
      <c r="A20" s="173"/>
      <c r="C20" s="52"/>
      <c r="D20" s="52"/>
      <c r="E20" s="62"/>
      <c r="F20" s="62"/>
      <c r="G20" s="63"/>
      <c r="H20" s="66"/>
      <c r="J20" s="62"/>
      <c r="K20" s="62"/>
      <c r="L20" s="62"/>
      <c r="M20" s="64"/>
      <c r="N20" s="62"/>
      <c r="O20" s="62"/>
      <c r="P20" s="62"/>
      <c r="Q20" s="64"/>
      <c r="S20" s="62"/>
      <c r="T20" s="62"/>
      <c r="U20" s="62"/>
      <c r="V20" s="62"/>
      <c r="W20" s="62"/>
      <c r="X20" s="62"/>
      <c r="Y20" s="64"/>
      <c r="Z20" s="64"/>
      <c r="AA20" s="66"/>
      <c r="AB20" s="66"/>
      <c r="AC20" s="67"/>
    </row>
    <row r="21" spans="1:29" ht="15.6">
      <c r="A21" s="173"/>
      <c r="C21" s="52"/>
      <c r="D21" s="52"/>
      <c r="E21" s="62"/>
      <c r="F21" s="62"/>
      <c r="G21" s="63"/>
      <c r="H21" s="64"/>
      <c r="I21" s="62"/>
      <c r="J21" s="62"/>
      <c r="K21" s="62"/>
      <c r="L21" s="62"/>
      <c r="M21" s="64"/>
      <c r="N21" s="62"/>
      <c r="O21" s="62"/>
      <c r="P21" s="62"/>
      <c r="Q21" s="64"/>
      <c r="R21" s="62"/>
      <c r="S21" s="62"/>
      <c r="T21" s="62"/>
      <c r="U21" s="62"/>
      <c r="V21" s="62"/>
      <c r="W21" s="62"/>
      <c r="X21" s="62"/>
      <c r="Y21" s="64"/>
      <c r="Z21" s="64"/>
      <c r="AA21" s="66"/>
      <c r="AB21" s="66"/>
      <c r="AC21" s="67"/>
    </row>
    <row r="22" spans="1:29" ht="16.5" customHeight="1">
      <c r="A22" s="173"/>
      <c r="C22" s="52"/>
      <c r="D22" s="52"/>
      <c r="E22" s="62"/>
      <c r="F22" s="62"/>
      <c r="G22" s="63"/>
      <c r="H22" s="66"/>
      <c r="J22" s="62"/>
      <c r="K22" s="62"/>
      <c r="L22" s="62"/>
      <c r="M22" s="64"/>
      <c r="N22" s="62"/>
      <c r="O22" s="62"/>
      <c r="P22" s="62"/>
      <c r="Q22" s="64"/>
      <c r="S22" s="62"/>
      <c r="T22" s="62"/>
      <c r="U22" s="62"/>
      <c r="V22" s="62"/>
      <c r="W22" s="62"/>
      <c r="X22" s="62"/>
      <c r="Y22" s="64"/>
      <c r="Z22" s="64"/>
      <c r="AC22" s="67"/>
    </row>
    <row r="23" spans="1:29" ht="16.5" customHeight="1">
      <c r="A23" s="173"/>
      <c r="C23" s="52"/>
      <c r="D23" s="52"/>
      <c r="E23" s="62"/>
      <c r="F23" s="62"/>
      <c r="G23" s="63"/>
      <c r="H23" s="66"/>
      <c r="J23" s="62"/>
      <c r="K23" s="62"/>
      <c r="L23" s="62"/>
      <c r="M23" s="64"/>
      <c r="N23" s="62"/>
      <c r="O23" s="62"/>
      <c r="P23" s="62"/>
      <c r="Q23" s="64"/>
      <c r="S23" s="62"/>
      <c r="T23" s="62"/>
      <c r="U23" s="62"/>
      <c r="V23" s="62"/>
      <c r="W23" s="62"/>
      <c r="X23" s="62"/>
      <c r="Y23" s="64"/>
      <c r="Z23" s="64"/>
      <c r="AC23" s="67"/>
    </row>
    <row r="24" spans="1:29" ht="16.5" customHeight="1">
      <c r="A24" s="173"/>
      <c r="C24" s="52"/>
      <c r="D24" s="52"/>
      <c r="E24" s="62"/>
      <c r="F24" s="62"/>
      <c r="G24" s="63"/>
      <c r="H24" s="66"/>
      <c r="J24" s="62"/>
      <c r="K24" s="62"/>
      <c r="L24" s="62"/>
      <c r="M24" s="64"/>
      <c r="N24" s="62"/>
      <c r="O24" s="62"/>
      <c r="P24" s="62"/>
      <c r="Q24" s="64"/>
      <c r="S24" s="62"/>
      <c r="T24" s="62"/>
      <c r="U24" s="62"/>
      <c r="V24" s="62"/>
      <c r="W24" s="62"/>
      <c r="X24" s="62"/>
      <c r="Y24" s="64"/>
      <c r="Z24" s="64"/>
      <c r="AA24" s="66"/>
      <c r="AB24" s="66"/>
      <c r="AC24" s="67"/>
    </row>
    <row r="25" spans="1:29" ht="16.5" customHeight="1">
      <c r="A25" s="173"/>
      <c r="C25" s="52"/>
      <c r="D25" s="52"/>
      <c r="E25" s="62"/>
      <c r="F25" s="62"/>
      <c r="G25" s="63"/>
      <c r="H25" s="66"/>
      <c r="J25" s="62"/>
      <c r="K25" s="62"/>
      <c r="L25" s="62"/>
      <c r="M25" s="64"/>
      <c r="N25" s="62"/>
      <c r="O25" s="62"/>
      <c r="P25" s="62"/>
      <c r="Q25" s="64"/>
      <c r="S25" s="62"/>
      <c r="T25" s="62"/>
      <c r="U25" s="62"/>
      <c r="V25" s="62"/>
      <c r="W25" s="62"/>
      <c r="X25" s="62"/>
      <c r="Y25" s="64"/>
      <c r="Z25" s="64"/>
      <c r="AC25" s="67"/>
    </row>
    <row r="26" spans="1:29" ht="15.6">
      <c r="A26" s="173"/>
      <c r="C26" s="52"/>
      <c r="D26" s="52"/>
      <c r="E26" s="62"/>
      <c r="F26" s="62"/>
      <c r="G26" s="63"/>
      <c r="H26" s="64"/>
      <c r="J26" s="62"/>
      <c r="K26" s="62"/>
      <c r="L26" s="62"/>
      <c r="M26" s="64"/>
      <c r="O26" s="62"/>
      <c r="P26" s="62"/>
      <c r="Q26" s="64"/>
      <c r="S26" s="62"/>
      <c r="T26" s="62"/>
      <c r="U26" s="62"/>
      <c r="V26" s="62"/>
      <c r="W26" s="62"/>
      <c r="X26" s="62"/>
      <c r="Y26" s="64"/>
      <c r="Z26" s="64"/>
      <c r="AA26" s="64"/>
      <c r="AB26" s="64"/>
      <c r="AC26" s="67"/>
    </row>
    <row r="27" spans="1:29" ht="15.6">
      <c r="A27" s="173"/>
      <c r="C27" s="69"/>
      <c r="D27" s="69"/>
      <c r="E27" s="62"/>
      <c r="F27" s="62"/>
      <c r="G27" s="63"/>
      <c r="H27" s="64"/>
      <c r="J27" s="62"/>
      <c r="K27" s="62"/>
      <c r="L27" s="62"/>
      <c r="M27" s="64"/>
      <c r="O27" s="62"/>
      <c r="P27" s="62"/>
      <c r="Q27" s="64"/>
      <c r="S27" s="62"/>
      <c r="T27" s="62"/>
      <c r="U27" s="62"/>
      <c r="V27" s="62"/>
      <c r="W27" s="62"/>
      <c r="X27" s="62"/>
      <c r="Y27" s="64"/>
      <c r="Z27" s="64"/>
      <c r="AA27" s="64"/>
      <c r="AB27" s="64"/>
      <c r="AC27" s="67"/>
    </row>
    <row r="28" spans="1:29" ht="15.6">
      <c r="A28" s="173"/>
      <c r="C28" s="70"/>
      <c r="D28" s="70"/>
      <c r="E28" s="62"/>
      <c r="F28" s="62"/>
      <c r="G28" s="63"/>
      <c r="H28" s="64"/>
      <c r="J28" s="62"/>
      <c r="K28" s="62"/>
      <c r="L28" s="65"/>
      <c r="M28" s="64"/>
      <c r="N28" s="66"/>
      <c r="O28" s="62"/>
      <c r="P28" s="62"/>
      <c r="Q28" s="64"/>
      <c r="R28" s="66"/>
      <c r="S28" s="62"/>
      <c r="T28" s="62"/>
      <c r="U28" s="62"/>
      <c r="V28" s="62"/>
      <c r="W28" s="62"/>
      <c r="X28" s="62"/>
      <c r="Y28" s="64"/>
      <c r="Z28" s="64"/>
      <c r="AA28" s="64"/>
      <c r="AB28" s="64"/>
      <c r="AC28" s="67"/>
    </row>
    <row r="29" spans="1:29" ht="15.6">
      <c r="A29" s="173"/>
      <c r="C29" s="53"/>
      <c r="D29" s="53"/>
      <c r="E29" s="62"/>
      <c r="F29" s="62"/>
      <c r="G29" s="63"/>
      <c r="H29" s="66"/>
      <c r="J29" s="62"/>
      <c r="K29" s="62"/>
      <c r="L29" s="62"/>
      <c r="M29" s="64"/>
      <c r="N29" s="62"/>
      <c r="O29" s="62"/>
      <c r="P29" s="62"/>
      <c r="Q29" s="64"/>
      <c r="S29" s="62"/>
      <c r="T29" s="62"/>
      <c r="U29" s="62"/>
      <c r="V29" s="62"/>
      <c r="W29" s="62"/>
      <c r="X29" s="62"/>
      <c r="Y29" s="64"/>
      <c r="Z29" s="64"/>
      <c r="AC29" s="67"/>
    </row>
    <row r="30" spans="1:29" ht="15.6">
      <c r="A30" s="173"/>
      <c r="C30" s="69"/>
      <c r="D30" s="69"/>
      <c r="E30" s="62"/>
      <c r="F30" s="62"/>
      <c r="G30" s="63"/>
      <c r="H30" s="64"/>
      <c r="I30" s="62"/>
      <c r="J30" s="62"/>
      <c r="K30" s="62"/>
      <c r="L30" s="62"/>
      <c r="M30" s="64"/>
      <c r="N30" s="62"/>
      <c r="O30" s="62"/>
      <c r="P30" s="62"/>
      <c r="Q30" s="64"/>
      <c r="R30" s="62"/>
      <c r="S30" s="62"/>
      <c r="T30" s="62"/>
      <c r="U30" s="62"/>
      <c r="V30" s="62"/>
      <c r="W30" s="62"/>
      <c r="X30" s="62"/>
      <c r="Y30" s="64"/>
      <c r="Z30" s="64"/>
      <c r="AA30" s="66"/>
      <c r="AB30" s="66"/>
      <c r="AC30" s="67"/>
    </row>
    <row r="31" spans="1:29" ht="16.5" customHeight="1">
      <c r="A31" s="173"/>
      <c r="C31" s="69"/>
      <c r="D31" s="69"/>
      <c r="E31" s="62"/>
      <c r="F31" s="62"/>
      <c r="G31" s="63"/>
      <c r="H31" s="64"/>
      <c r="J31" s="62"/>
      <c r="K31" s="62"/>
      <c r="L31" s="62"/>
      <c r="M31" s="64"/>
      <c r="O31" s="62"/>
      <c r="P31" s="62"/>
      <c r="Q31" s="64"/>
      <c r="S31" s="62"/>
      <c r="T31" s="62"/>
      <c r="U31" s="62"/>
      <c r="V31" s="62"/>
      <c r="W31" s="62"/>
      <c r="X31" s="62"/>
      <c r="Y31" s="64"/>
      <c r="Z31" s="64"/>
      <c r="AA31" s="64"/>
      <c r="AB31" s="64"/>
      <c r="AC31" s="67"/>
    </row>
    <row r="32" spans="1:29" ht="16.5" customHeight="1">
      <c r="A32" s="173"/>
      <c r="C32" s="52"/>
      <c r="D32" s="52"/>
      <c r="E32" s="62"/>
      <c r="F32" s="62"/>
      <c r="G32" s="63"/>
      <c r="H32" s="64"/>
      <c r="J32" s="62"/>
      <c r="K32" s="62"/>
      <c r="L32" s="62"/>
      <c r="M32" s="64"/>
      <c r="N32" s="66"/>
      <c r="O32" s="62"/>
      <c r="P32" s="62"/>
      <c r="Q32" s="64"/>
      <c r="R32" s="66"/>
      <c r="S32" s="62"/>
      <c r="T32" s="62"/>
      <c r="U32" s="62"/>
      <c r="V32" s="62"/>
      <c r="W32" s="62"/>
      <c r="X32" s="62"/>
      <c r="Y32" s="64"/>
      <c r="Z32" s="64"/>
      <c r="AA32" s="64"/>
      <c r="AB32" s="64"/>
      <c r="AC32" s="67"/>
    </row>
    <row r="33" spans="1:29" ht="15.6">
      <c r="A33" s="173"/>
      <c r="C33" s="52"/>
      <c r="D33" s="52"/>
      <c r="E33" s="62"/>
      <c r="F33" s="62"/>
      <c r="G33" s="63"/>
      <c r="H33" s="64"/>
      <c r="J33" s="62"/>
      <c r="K33" s="62"/>
      <c r="L33" s="62"/>
      <c r="M33" s="64"/>
      <c r="N33" s="66"/>
      <c r="O33" s="62"/>
      <c r="P33" s="62"/>
      <c r="Q33" s="64"/>
      <c r="R33" s="66"/>
      <c r="S33" s="62"/>
      <c r="T33" s="62"/>
      <c r="U33" s="62"/>
      <c r="V33" s="62"/>
      <c r="W33" s="62"/>
      <c r="X33" s="62"/>
      <c r="Y33" s="64"/>
      <c r="Z33" s="64"/>
      <c r="AA33" s="64"/>
      <c r="AB33" s="64"/>
      <c r="AC33" s="67"/>
    </row>
    <row r="34" spans="1:29" ht="16.5" customHeight="1">
      <c r="A34" s="173"/>
      <c r="C34" s="53"/>
      <c r="D34" s="53"/>
      <c r="E34" s="62"/>
      <c r="F34" s="62"/>
      <c r="G34" s="63"/>
      <c r="H34" s="66"/>
      <c r="J34" s="62"/>
      <c r="K34" s="62"/>
      <c r="L34" s="62"/>
      <c r="M34" s="64"/>
      <c r="N34" s="62"/>
      <c r="O34" s="62"/>
      <c r="P34" s="62"/>
      <c r="Q34" s="64"/>
      <c r="S34" s="62"/>
      <c r="T34" s="62"/>
      <c r="U34" s="62"/>
      <c r="V34" s="62"/>
      <c r="W34" s="62"/>
      <c r="X34" s="62"/>
      <c r="Y34" s="64"/>
      <c r="Z34" s="64"/>
      <c r="AC34" s="67"/>
    </row>
    <row r="35" spans="1:29" ht="16.5" customHeight="1">
      <c r="A35" s="173"/>
      <c r="C35" s="52"/>
      <c r="D35" s="52"/>
      <c r="E35" s="62"/>
      <c r="F35" s="62"/>
      <c r="G35" s="63"/>
      <c r="H35" s="66"/>
      <c r="J35" s="62"/>
      <c r="K35" s="62"/>
      <c r="L35" s="62"/>
      <c r="M35" s="64"/>
      <c r="N35" s="62"/>
      <c r="O35" s="62"/>
      <c r="P35" s="62"/>
      <c r="Q35" s="64"/>
      <c r="S35" s="62"/>
      <c r="T35" s="62"/>
      <c r="U35" s="62"/>
      <c r="V35" s="62"/>
      <c r="W35" s="62"/>
      <c r="X35" s="62"/>
      <c r="Y35" s="64"/>
      <c r="Z35" s="64"/>
      <c r="AC35" s="67"/>
    </row>
    <row r="36" spans="1:29" ht="16.5" customHeight="1">
      <c r="A36" s="173"/>
      <c r="C36" s="52"/>
      <c r="D36" s="52"/>
      <c r="E36" s="62"/>
      <c r="F36" s="62"/>
      <c r="G36" s="63"/>
      <c r="H36" s="66"/>
      <c r="J36" s="62"/>
      <c r="K36" s="62"/>
      <c r="L36" s="62"/>
      <c r="M36" s="64"/>
      <c r="N36" s="62"/>
      <c r="O36" s="62"/>
      <c r="P36" s="62"/>
      <c r="Q36" s="64"/>
      <c r="S36" s="62"/>
      <c r="T36" s="62"/>
      <c r="U36" s="62"/>
      <c r="V36" s="62"/>
      <c r="W36" s="62"/>
      <c r="X36" s="62"/>
      <c r="Y36" s="64"/>
      <c r="Z36" s="64"/>
      <c r="AC36" s="67"/>
    </row>
    <row r="37" spans="1:29" ht="16.5" customHeight="1">
      <c r="A37" s="173"/>
      <c r="C37" s="71"/>
      <c r="D37" s="72"/>
      <c r="E37" s="62"/>
      <c r="F37" s="62"/>
      <c r="G37" s="63"/>
      <c r="H37" s="64"/>
      <c r="I37" s="62"/>
      <c r="J37" s="62"/>
      <c r="K37" s="62"/>
      <c r="L37" s="65"/>
      <c r="M37" s="64"/>
      <c r="N37" s="62"/>
      <c r="O37" s="62"/>
      <c r="P37" s="62"/>
      <c r="Q37" s="64"/>
      <c r="R37" s="62"/>
      <c r="S37" s="62"/>
      <c r="T37" s="62"/>
      <c r="U37" s="62"/>
      <c r="V37" s="62"/>
      <c r="W37" s="62"/>
      <c r="X37" s="62"/>
      <c r="Y37" s="64"/>
      <c r="Z37" s="64"/>
      <c r="AA37" s="66"/>
      <c r="AB37" s="66"/>
      <c r="AC37" s="67"/>
    </row>
    <row r="38" spans="1:29" ht="16.5" customHeight="1">
      <c r="A38" s="173"/>
      <c r="C38" s="69"/>
      <c r="D38" s="69"/>
      <c r="E38" s="62"/>
      <c r="F38" s="62"/>
      <c r="G38" s="63"/>
      <c r="H38" s="64"/>
      <c r="J38" s="62"/>
      <c r="K38" s="62"/>
      <c r="L38" s="65"/>
      <c r="M38" s="64"/>
      <c r="N38" s="66"/>
      <c r="O38" s="62"/>
      <c r="P38" s="62"/>
      <c r="Q38" s="64"/>
      <c r="R38" s="66"/>
      <c r="S38" s="62"/>
      <c r="T38" s="62"/>
      <c r="U38" s="62"/>
      <c r="V38" s="62"/>
      <c r="W38" s="62"/>
      <c r="X38" s="62"/>
      <c r="Y38" s="64"/>
      <c r="Z38" s="64"/>
      <c r="AA38" s="64"/>
      <c r="AB38" s="64"/>
      <c r="AC38" s="67"/>
    </row>
    <row r="39" spans="1:29" ht="15.6">
      <c r="A39" s="173"/>
      <c r="C39" s="52"/>
      <c r="D39" s="52"/>
      <c r="E39" s="62"/>
      <c r="F39" s="62"/>
      <c r="G39" s="63"/>
      <c r="H39" s="66"/>
      <c r="J39" s="62"/>
      <c r="K39" s="62"/>
      <c r="L39" s="62"/>
      <c r="M39" s="64"/>
      <c r="N39" s="62"/>
      <c r="O39" s="62"/>
      <c r="P39" s="62"/>
      <c r="Q39" s="64"/>
      <c r="S39" s="62"/>
      <c r="T39" s="62"/>
      <c r="U39" s="62"/>
      <c r="V39" s="62"/>
      <c r="W39" s="62"/>
      <c r="X39" s="62"/>
      <c r="Y39" s="64"/>
      <c r="Z39" s="64"/>
      <c r="AC39" s="67"/>
    </row>
    <row r="40" spans="1:29" ht="16.5" customHeight="1">
      <c r="A40" s="173"/>
      <c r="C40" s="69"/>
      <c r="D40" s="69"/>
      <c r="E40" s="62"/>
      <c r="F40" s="62"/>
      <c r="G40" s="63"/>
      <c r="H40" s="66"/>
      <c r="J40" s="62"/>
      <c r="K40" s="62"/>
      <c r="L40" s="62"/>
      <c r="M40" s="64"/>
      <c r="N40" s="62"/>
      <c r="O40" s="62"/>
      <c r="P40" s="62"/>
      <c r="Q40" s="64"/>
      <c r="S40" s="62"/>
      <c r="T40" s="62"/>
      <c r="U40" s="62"/>
      <c r="V40" s="62"/>
      <c r="W40" s="62"/>
      <c r="X40" s="62"/>
      <c r="Y40" s="64"/>
      <c r="Z40" s="64"/>
      <c r="AC40" s="67"/>
    </row>
    <row r="41" spans="1:29" ht="16.5" customHeight="1">
      <c r="A41" s="173"/>
      <c r="C41" s="69"/>
      <c r="D41" s="69"/>
      <c r="E41" s="62"/>
      <c r="F41" s="62"/>
      <c r="G41" s="63"/>
      <c r="H41" s="64"/>
      <c r="J41" s="62"/>
      <c r="K41" s="62"/>
      <c r="L41" s="62"/>
      <c r="M41" s="64"/>
      <c r="O41" s="62"/>
      <c r="P41" s="62"/>
      <c r="Q41" s="64"/>
      <c r="S41" s="62"/>
      <c r="T41" s="62"/>
      <c r="U41" s="62"/>
      <c r="V41" s="62"/>
      <c r="W41" s="62"/>
      <c r="X41" s="62"/>
      <c r="Y41" s="64"/>
      <c r="Z41" s="64"/>
      <c r="AA41" s="64"/>
      <c r="AB41" s="64"/>
      <c r="AC41" s="67"/>
    </row>
    <row r="42" spans="1:29" ht="15.6">
      <c r="A42" s="173"/>
      <c r="C42" s="52"/>
      <c r="D42" s="52"/>
      <c r="E42" s="62"/>
      <c r="F42" s="62"/>
      <c r="G42" s="63"/>
      <c r="H42" s="64"/>
      <c r="J42" s="62"/>
      <c r="K42" s="62"/>
      <c r="L42" s="62"/>
      <c r="M42" s="64"/>
      <c r="O42" s="62"/>
      <c r="P42" s="62"/>
      <c r="Q42" s="64"/>
      <c r="S42" s="62"/>
      <c r="T42" s="62"/>
      <c r="U42" s="62"/>
      <c r="V42" s="62"/>
      <c r="W42" s="62"/>
      <c r="X42" s="62"/>
      <c r="Y42" s="64"/>
      <c r="Z42" s="64"/>
      <c r="AA42" s="64"/>
      <c r="AB42" s="64"/>
      <c r="AC42" s="67"/>
    </row>
    <row r="43" spans="1:29" ht="15.6">
      <c r="A43" s="173"/>
      <c r="C43" s="69"/>
      <c r="D43" s="69"/>
      <c r="E43" s="62"/>
      <c r="F43" s="62"/>
      <c r="G43" s="63"/>
      <c r="H43" s="64"/>
      <c r="J43" s="62"/>
      <c r="K43" s="62"/>
      <c r="L43" s="62"/>
      <c r="M43" s="64"/>
      <c r="O43" s="62"/>
      <c r="P43" s="62"/>
      <c r="Q43" s="64"/>
      <c r="S43" s="62"/>
      <c r="T43" s="62"/>
      <c r="U43" s="62"/>
      <c r="V43" s="62"/>
      <c r="W43" s="62"/>
      <c r="X43" s="62"/>
      <c r="Y43" s="64"/>
      <c r="Z43" s="64"/>
      <c r="AA43" s="64"/>
      <c r="AB43" s="64"/>
      <c r="AC43" s="67"/>
    </row>
    <row r="44" spans="1:29" ht="16.5" customHeight="1">
      <c r="A44" s="173"/>
      <c r="C44" s="52"/>
      <c r="D44" s="52"/>
      <c r="E44" s="62"/>
      <c r="F44" s="62"/>
      <c r="G44" s="63"/>
      <c r="H44" s="64"/>
      <c r="J44" s="62"/>
      <c r="K44" s="62"/>
      <c r="L44" s="62"/>
      <c r="M44" s="64"/>
      <c r="O44" s="62"/>
      <c r="P44" s="62"/>
      <c r="Q44" s="64"/>
      <c r="S44" s="62"/>
      <c r="T44" s="62"/>
      <c r="U44" s="62"/>
      <c r="V44" s="62"/>
      <c r="W44" s="62"/>
      <c r="X44" s="62"/>
      <c r="Y44" s="64"/>
      <c r="Z44" s="64"/>
      <c r="AA44" s="64"/>
      <c r="AB44" s="64"/>
      <c r="AC44" s="67"/>
    </row>
    <row r="45" spans="1:29" ht="16.5" customHeight="1">
      <c r="A45" s="173"/>
      <c r="C45" s="52"/>
      <c r="D45" s="52"/>
      <c r="E45" s="62"/>
      <c r="F45" s="62"/>
      <c r="G45" s="63"/>
      <c r="H45" s="66"/>
      <c r="J45" s="62"/>
      <c r="K45" s="62"/>
      <c r="L45" s="62"/>
      <c r="M45" s="64"/>
      <c r="N45" s="62"/>
      <c r="O45" s="62"/>
      <c r="P45" s="62"/>
      <c r="Q45" s="64"/>
      <c r="S45" s="62"/>
      <c r="T45" s="62"/>
      <c r="U45" s="62"/>
      <c r="V45" s="62"/>
      <c r="W45" s="62"/>
      <c r="X45" s="62"/>
      <c r="Y45" s="64"/>
      <c r="Z45" s="64"/>
      <c r="AC45" s="67"/>
    </row>
    <row r="46" spans="1:29" ht="15.6">
      <c r="A46" s="173"/>
      <c r="C46" s="69"/>
      <c r="D46" s="69"/>
      <c r="E46" s="62"/>
      <c r="F46" s="62"/>
      <c r="G46" s="63"/>
      <c r="H46" s="66"/>
      <c r="J46" s="62"/>
      <c r="K46" s="62"/>
      <c r="L46" s="62"/>
      <c r="M46" s="64"/>
      <c r="N46" s="62"/>
      <c r="O46" s="62"/>
      <c r="P46" s="62"/>
      <c r="Q46" s="64"/>
      <c r="S46" s="62"/>
      <c r="T46" s="62"/>
      <c r="U46" s="62"/>
      <c r="V46" s="62"/>
      <c r="W46" s="62"/>
      <c r="X46" s="62"/>
      <c r="Y46" s="64"/>
      <c r="Z46" s="64"/>
      <c r="AC46" s="67"/>
    </row>
    <row r="47" spans="1:29" ht="17.25" customHeight="1">
      <c r="A47" s="173"/>
      <c r="C47" s="53"/>
      <c r="D47" s="53"/>
      <c r="E47" s="62"/>
      <c r="F47" s="62"/>
      <c r="G47" s="63"/>
      <c r="H47" s="66"/>
      <c r="J47" s="62"/>
      <c r="K47" s="62"/>
      <c r="L47" s="62"/>
      <c r="M47" s="64"/>
      <c r="N47" s="62"/>
      <c r="O47" s="62"/>
      <c r="P47" s="62"/>
      <c r="Q47" s="64"/>
      <c r="S47" s="62"/>
      <c r="T47" s="62"/>
      <c r="U47" s="62"/>
      <c r="V47" s="62"/>
      <c r="W47" s="62"/>
      <c r="X47" s="62"/>
      <c r="Y47" s="64"/>
      <c r="Z47" s="64"/>
      <c r="AC47" s="67"/>
    </row>
    <row r="48" spans="1:29" ht="16.5" customHeight="1">
      <c r="A48" s="173"/>
      <c r="C48" s="52"/>
      <c r="D48" s="52"/>
      <c r="E48" s="62"/>
      <c r="F48" s="62"/>
      <c r="G48" s="63"/>
      <c r="H48" s="64"/>
      <c r="J48" s="62"/>
      <c r="K48" s="62"/>
      <c r="L48" s="62"/>
      <c r="M48" s="64"/>
      <c r="N48" s="66"/>
      <c r="O48" s="62"/>
      <c r="P48" s="62"/>
      <c r="Q48" s="64"/>
      <c r="R48" s="66"/>
      <c r="S48" s="62"/>
      <c r="T48" s="62"/>
      <c r="U48" s="62"/>
      <c r="V48" s="62"/>
      <c r="W48" s="62"/>
      <c r="X48" s="62"/>
      <c r="Y48" s="64"/>
      <c r="Z48" s="64"/>
      <c r="AA48" s="64"/>
      <c r="AB48" s="64"/>
      <c r="AC48" s="67"/>
    </row>
    <row r="49" spans="1:29" ht="16.5" customHeight="1">
      <c r="A49" s="173"/>
      <c r="C49" s="52"/>
      <c r="D49" s="52"/>
      <c r="E49" s="62"/>
      <c r="F49" s="62"/>
      <c r="G49" s="63"/>
      <c r="H49" s="66"/>
      <c r="J49" s="62"/>
      <c r="K49" s="62"/>
      <c r="L49" s="62"/>
      <c r="M49" s="64"/>
      <c r="N49" s="62"/>
      <c r="O49" s="62"/>
      <c r="P49" s="62"/>
      <c r="Q49" s="64"/>
      <c r="S49" s="62"/>
      <c r="T49" s="62"/>
      <c r="U49" s="62"/>
      <c r="V49" s="62"/>
      <c r="W49" s="62"/>
      <c r="X49" s="62"/>
      <c r="Y49" s="64"/>
      <c r="Z49" s="64"/>
      <c r="AC49" s="67"/>
    </row>
    <row r="50" spans="1:29" ht="16.5" customHeight="1">
      <c r="A50" s="173"/>
      <c r="C50" s="52"/>
      <c r="D50" s="52"/>
      <c r="E50" s="62"/>
      <c r="F50" s="62"/>
      <c r="G50" s="63"/>
      <c r="H50" s="64"/>
      <c r="J50" s="62"/>
      <c r="K50" s="62"/>
      <c r="L50" s="62"/>
      <c r="M50" s="64"/>
      <c r="O50" s="62"/>
      <c r="P50" s="62"/>
      <c r="Q50" s="64"/>
      <c r="S50" s="62"/>
      <c r="T50" s="62"/>
      <c r="U50" s="62"/>
      <c r="V50" s="62"/>
      <c r="W50" s="62"/>
      <c r="X50" s="62"/>
      <c r="Y50" s="64"/>
      <c r="Z50" s="64"/>
      <c r="AA50" s="64"/>
      <c r="AB50" s="64"/>
      <c r="AC50" s="67"/>
    </row>
    <row r="51" spans="1:29" ht="16.5" customHeight="1">
      <c r="A51" s="173"/>
      <c r="C51" s="69"/>
      <c r="D51" s="69"/>
      <c r="E51" s="62"/>
      <c r="F51" s="62"/>
      <c r="G51" s="63"/>
      <c r="H51" s="64"/>
      <c r="J51" s="62"/>
      <c r="K51" s="65"/>
      <c r="L51" s="62"/>
      <c r="M51" s="64"/>
      <c r="O51" s="62"/>
      <c r="P51" s="62"/>
      <c r="Q51" s="64"/>
      <c r="S51" s="62"/>
      <c r="T51" s="62"/>
      <c r="U51" s="62"/>
      <c r="V51" s="62"/>
      <c r="W51" s="62"/>
      <c r="X51" s="62"/>
      <c r="Y51" s="64"/>
      <c r="Z51" s="64"/>
      <c r="AA51" s="64"/>
      <c r="AB51" s="64"/>
      <c r="AC51" s="67"/>
    </row>
    <row r="52" spans="1:29" ht="16.5" customHeight="1">
      <c r="A52" s="173"/>
      <c r="C52" s="52"/>
      <c r="D52" s="52"/>
      <c r="E52" s="62"/>
      <c r="F52" s="62"/>
      <c r="G52" s="63"/>
      <c r="H52" s="64"/>
      <c r="J52" s="62"/>
      <c r="K52" s="62"/>
      <c r="L52" s="62"/>
      <c r="M52" s="64"/>
      <c r="N52" s="66"/>
      <c r="O52" s="62"/>
      <c r="P52" s="62"/>
      <c r="Q52" s="64"/>
      <c r="R52" s="66"/>
      <c r="S52" s="62"/>
      <c r="T52" s="62"/>
      <c r="U52" s="62"/>
      <c r="V52" s="62"/>
      <c r="W52" s="62"/>
      <c r="X52" s="62"/>
      <c r="Y52" s="64"/>
      <c r="Z52" s="64"/>
      <c r="AA52" s="64"/>
      <c r="AB52" s="64"/>
      <c r="AC52" s="67"/>
    </row>
    <row r="53" spans="1:29" ht="16.5" customHeight="1">
      <c r="A53" s="173"/>
      <c r="C53" s="69"/>
      <c r="D53" s="69"/>
      <c r="E53" s="62"/>
      <c r="F53" s="62"/>
      <c r="G53" s="63"/>
      <c r="H53" s="64"/>
      <c r="J53" s="62"/>
      <c r="K53" s="62"/>
      <c r="L53" s="62"/>
      <c r="M53" s="64"/>
      <c r="O53" s="62"/>
      <c r="P53" s="62"/>
      <c r="Q53" s="64"/>
      <c r="S53" s="62"/>
      <c r="T53" s="62"/>
      <c r="U53" s="62"/>
      <c r="V53" s="62"/>
      <c r="W53" s="62"/>
      <c r="X53" s="62"/>
      <c r="Y53" s="64"/>
      <c r="Z53" s="64"/>
      <c r="AA53" s="64"/>
      <c r="AB53" s="64"/>
      <c r="AC53" s="67"/>
    </row>
    <row r="54" spans="1:29" ht="16.5" customHeight="1">
      <c r="A54" s="173"/>
      <c r="C54" s="52"/>
      <c r="D54" s="52"/>
      <c r="E54" s="62"/>
      <c r="F54" s="62"/>
      <c r="G54" s="63"/>
      <c r="H54" s="64"/>
      <c r="J54" s="62"/>
      <c r="K54" s="62"/>
      <c r="L54" s="62"/>
      <c r="M54" s="64"/>
      <c r="N54" s="66"/>
      <c r="O54" s="62"/>
      <c r="P54" s="62"/>
      <c r="Q54" s="64"/>
      <c r="R54" s="66"/>
      <c r="S54" s="62"/>
      <c r="T54" s="62"/>
      <c r="U54" s="62"/>
      <c r="V54" s="62"/>
      <c r="W54" s="62"/>
      <c r="X54" s="62"/>
      <c r="Y54" s="64"/>
      <c r="Z54" s="64"/>
      <c r="AA54" s="64"/>
      <c r="AB54" s="64"/>
      <c r="AC54" s="67"/>
    </row>
    <row r="55" spans="1:29" ht="16.5" customHeight="1">
      <c r="A55" s="173"/>
      <c r="C55" s="52"/>
      <c r="D55" s="52"/>
      <c r="E55" s="62"/>
      <c r="F55" s="62"/>
      <c r="G55" s="63"/>
      <c r="H55" s="64"/>
      <c r="J55" s="62"/>
      <c r="K55" s="62"/>
      <c r="L55" s="62"/>
      <c r="M55" s="64"/>
      <c r="N55" s="66"/>
      <c r="O55" s="62"/>
      <c r="P55" s="62"/>
      <c r="Q55" s="64"/>
      <c r="R55" s="66"/>
      <c r="S55" s="62"/>
      <c r="T55" s="62"/>
      <c r="U55" s="62"/>
      <c r="V55" s="62"/>
      <c r="W55" s="62"/>
      <c r="X55" s="62"/>
      <c r="Y55" s="64"/>
      <c r="Z55" s="64"/>
      <c r="AA55" s="64"/>
      <c r="AB55" s="64"/>
      <c r="AC55" s="67"/>
    </row>
    <row r="56" spans="1:29" ht="16.5" customHeight="1">
      <c r="A56" s="173"/>
      <c r="C56" s="52"/>
      <c r="D56" s="52"/>
      <c r="E56" s="62"/>
      <c r="F56" s="62"/>
      <c r="G56" s="63"/>
      <c r="H56" s="64"/>
      <c r="J56" s="62"/>
      <c r="K56" s="62"/>
      <c r="L56" s="62"/>
      <c r="M56" s="64"/>
      <c r="N56" s="66"/>
      <c r="O56" s="62"/>
      <c r="P56" s="62"/>
      <c r="Q56" s="64"/>
      <c r="R56" s="66"/>
      <c r="S56" s="62"/>
      <c r="T56" s="62"/>
      <c r="U56" s="62"/>
      <c r="V56" s="62"/>
      <c r="W56" s="62"/>
      <c r="X56" s="62"/>
      <c r="Y56" s="64"/>
      <c r="Z56" s="64"/>
      <c r="AA56" s="64"/>
      <c r="AB56" s="64"/>
      <c r="AC56" s="67"/>
    </row>
    <row r="57" spans="1:29" ht="16.5" customHeight="1">
      <c r="A57" s="173"/>
      <c r="C57" s="52"/>
      <c r="D57" s="52"/>
      <c r="E57" s="62"/>
      <c r="F57" s="62"/>
      <c r="G57" s="63"/>
      <c r="H57" s="64"/>
      <c r="J57" s="62"/>
      <c r="K57" s="62"/>
      <c r="L57" s="62"/>
      <c r="M57" s="64"/>
      <c r="N57" s="66"/>
      <c r="O57" s="62"/>
      <c r="P57" s="62"/>
      <c r="Q57" s="64"/>
      <c r="R57" s="66"/>
      <c r="S57" s="62"/>
      <c r="T57" s="62"/>
      <c r="U57" s="62"/>
      <c r="V57" s="62"/>
      <c r="W57" s="62"/>
      <c r="X57" s="62"/>
      <c r="Y57" s="64"/>
      <c r="Z57" s="64"/>
      <c r="AA57" s="64"/>
      <c r="AB57" s="64"/>
      <c r="AC57" s="67"/>
    </row>
    <row r="58" spans="1:29" ht="16.5" customHeight="1">
      <c r="A58" s="173"/>
      <c r="C58" s="52"/>
      <c r="D58" s="52"/>
      <c r="E58" s="62"/>
      <c r="F58" s="62"/>
      <c r="G58" s="63"/>
      <c r="H58" s="64"/>
      <c r="J58" s="62"/>
      <c r="K58" s="62"/>
      <c r="L58" s="62"/>
      <c r="M58" s="64"/>
      <c r="N58" s="66"/>
      <c r="O58" s="62"/>
      <c r="P58" s="62"/>
      <c r="Q58" s="64"/>
      <c r="R58" s="66"/>
      <c r="S58" s="62"/>
      <c r="T58" s="62"/>
      <c r="U58" s="62"/>
      <c r="V58" s="62"/>
      <c r="W58" s="62"/>
      <c r="X58" s="62"/>
      <c r="Y58" s="64"/>
      <c r="Z58" s="64"/>
      <c r="AA58" s="64"/>
      <c r="AB58" s="64"/>
      <c r="AC58" s="67"/>
    </row>
    <row r="59" spans="1:29" ht="16.5" customHeight="1">
      <c r="A59" s="173"/>
      <c r="C59" s="53"/>
      <c r="D59" s="53"/>
      <c r="E59" s="62"/>
      <c r="F59" s="62"/>
      <c r="G59" s="63"/>
      <c r="H59" s="64"/>
      <c r="J59" s="62"/>
      <c r="K59" s="62"/>
      <c r="L59" s="62"/>
      <c r="M59" s="64"/>
      <c r="N59" s="66"/>
      <c r="O59" s="62"/>
      <c r="P59" s="62"/>
      <c r="Q59" s="64"/>
      <c r="R59" s="66"/>
      <c r="S59" s="62"/>
      <c r="T59" s="62"/>
      <c r="U59" s="62"/>
      <c r="V59" s="62"/>
      <c r="W59" s="62"/>
      <c r="X59" s="62"/>
      <c r="Y59" s="64"/>
      <c r="Z59" s="64"/>
      <c r="AA59" s="64"/>
      <c r="AB59" s="64"/>
      <c r="AC59" s="67"/>
    </row>
    <row r="60" spans="1:29" ht="16.5" customHeight="1">
      <c r="A60" s="173"/>
      <c r="C60" s="52"/>
      <c r="D60" s="52"/>
      <c r="E60" s="62"/>
      <c r="F60" s="62"/>
      <c r="G60" s="63"/>
      <c r="H60" s="64"/>
      <c r="J60" s="62"/>
      <c r="K60" s="62"/>
      <c r="L60" s="65"/>
      <c r="M60" s="64"/>
      <c r="N60" s="66"/>
      <c r="O60" s="62"/>
      <c r="P60" s="62"/>
      <c r="Q60" s="64"/>
      <c r="R60" s="66"/>
      <c r="S60" s="62"/>
      <c r="T60" s="62"/>
      <c r="U60" s="62"/>
      <c r="V60" s="62"/>
      <c r="W60" s="62"/>
      <c r="X60" s="62"/>
      <c r="Y60" s="64"/>
      <c r="Z60" s="64"/>
      <c r="AA60" s="64"/>
      <c r="AB60" s="64"/>
      <c r="AC60" s="67"/>
    </row>
    <row r="61" spans="1:29" ht="15" customHeight="1">
      <c r="A61" s="173"/>
      <c r="C61" s="52"/>
      <c r="D61" s="52"/>
      <c r="E61" s="62"/>
      <c r="F61" s="62"/>
      <c r="G61" s="63"/>
      <c r="H61" s="66"/>
      <c r="J61" s="62"/>
      <c r="K61" s="62"/>
      <c r="L61" s="62"/>
      <c r="M61" s="64"/>
      <c r="N61" s="62"/>
      <c r="O61" s="62"/>
      <c r="P61" s="62"/>
      <c r="Q61" s="64"/>
      <c r="S61" s="62"/>
      <c r="T61" s="62"/>
      <c r="U61" s="62"/>
      <c r="V61" s="62"/>
      <c r="W61" s="62"/>
      <c r="X61" s="62"/>
      <c r="Y61" s="64"/>
      <c r="Z61" s="64"/>
      <c r="AC61" s="67"/>
    </row>
    <row r="62" spans="1:29" ht="16.5" customHeight="1">
      <c r="A62" s="173"/>
      <c r="C62" s="52"/>
      <c r="D62" s="73"/>
      <c r="E62" s="62"/>
      <c r="F62" s="62"/>
      <c r="G62" s="63"/>
      <c r="H62" s="64"/>
      <c r="J62" s="62"/>
      <c r="K62" s="62"/>
      <c r="L62" s="62"/>
      <c r="M62" s="64"/>
      <c r="O62" s="62"/>
      <c r="P62" s="62"/>
      <c r="Q62" s="64"/>
      <c r="S62" s="62"/>
      <c r="T62" s="62"/>
      <c r="U62" s="62"/>
      <c r="V62" s="62"/>
      <c r="W62" s="62"/>
      <c r="X62" s="62"/>
      <c r="Y62" s="64"/>
      <c r="Z62" s="64"/>
      <c r="AA62" s="64"/>
      <c r="AB62" s="64"/>
      <c r="AC62" s="67"/>
    </row>
    <row r="63" spans="1:29" ht="15.6">
      <c r="A63" s="174"/>
      <c r="B63" s="74"/>
      <c r="C63" s="52"/>
      <c r="D63" s="52"/>
      <c r="E63" s="62"/>
      <c r="F63" s="62"/>
      <c r="G63" s="63"/>
      <c r="H63" s="66"/>
      <c r="J63" s="62"/>
      <c r="K63" s="62"/>
      <c r="L63" s="65"/>
      <c r="M63" s="64"/>
      <c r="N63" s="62"/>
      <c r="O63" s="62"/>
      <c r="P63" s="62"/>
      <c r="Q63" s="64"/>
      <c r="S63" s="62"/>
      <c r="T63" s="62"/>
      <c r="U63" s="62"/>
      <c r="V63" s="62"/>
      <c r="W63" s="62"/>
      <c r="X63" s="62"/>
      <c r="Y63" s="64"/>
      <c r="Z63" s="64"/>
      <c r="AC63" s="67"/>
    </row>
    <row r="64" spans="1:29" ht="15.6">
      <c r="A64" s="174"/>
      <c r="B64" s="74"/>
      <c r="C64" s="52"/>
      <c r="D64" s="52"/>
      <c r="G64" s="51"/>
      <c r="H64" s="64"/>
      <c r="J64" s="62"/>
      <c r="K64" s="62"/>
      <c r="L64" s="62"/>
      <c r="M64" s="64"/>
      <c r="N64" s="66"/>
      <c r="O64" s="62"/>
      <c r="P64" s="62"/>
      <c r="Q64" s="64"/>
      <c r="R64" s="66"/>
      <c r="S64" s="62"/>
      <c r="T64" s="62"/>
      <c r="U64" s="62"/>
      <c r="V64" s="62"/>
      <c r="W64" s="62"/>
      <c r="X64" s="62"/>
      <c r="Y64" s="64"/>
      <c r="Z64" s="64"/>
      <c r="AA64" s="64"/>
      <c r="AB64" s="64"/>
      <c r="AC64" s="67"/>
    </row>
    <row r="65" spans="1:29" ht="15.6">
      <c r="A65" s="174"/>
      <c r="B65" s="74"/>
      <c r="C65" s="52"/>
      <c r="D65" s="52"/>
      <c r="E65" s="62"/>
      <c r="F65" s="62"/>
      <c r="G65" s="63"/>
      <c r="H65" s="64"/>
      <c r="J65" s="62"/>
      <c r="K65" s="62"/>
      <c r="L65" s="62"/>
      <c r="M65" s="64"/>
      <c r="N65" s="66"/>
      <c r="O65" s="62"/>
      <c r="P65" s="62"/>
      <c r="Q65" s="64"/>
      <c r="R65" s="66"/>
      <c r="S65" s="62"/>
      <c r="T65" s="62"/>
      <c r="U65" s="62"/>
      <c r="V65" s="62"/>
      <c r="W65" s="62"/>
      <c r="X65" s="62"/>
      <c r="Y65" s="64"/>
      <c r="Z65" s="64"/>
      <c r="AA65" s="64"/>
      <c r="AB65" s="64"/>
      <c r="AC65" s="67"/>
    </row>
    <row r="66" spans="1:29" ht="15.6">
      <c r="A66" s="174"/>
      <c r="B66" s="74"/>
      <c r="C66" s="69"/>
      <c r="D66" s="69"/>
      <c r="E66" s="62"/>
      <c r="F66" s="62"/>
      <c r="G66" s="63"/>
      <c r="H66" s="64"/>
      <c r="J66" s="62"/>
      <c r="K66" s="62"/>
      <c r="L66" s="62"/>
      <c r="M66" s="64"/>
      <c r="O66" s="62"/>
      <c r="P66" s="62"/>
      <c r="Q66" s="64"/>
      <c r="S66" s="62"/>
      <c r="T66" s="62"/>
      <c r="U66" s="62"/>
      <c r="V66" s="62"/>
      <c r="W66" s="62"/>
      <c r="X66" s="62"/>
      <c r="Y66" s="64"/>
      <c r="Z66" s="64"/>
      <c r="AA66" s="64"/>
      <c r="AB66" s="64"/>
      <c r="AC66" s="67"/>
    </row>
    <row r="67" spans="1:29" ht="15.6">
      <c r="A67" s="174"/>
      <c r="B67" s="74"/>
      <c r="C67" s="52"/>
      <c r="D67" s="52"/>
      <c r="E67" s="62"/>
      <c r="F67" s="62"/>
      <c r="G67" s="63"/>
      <c r="H67" s="64"/>
      <c r="J67" s="62"/>
      <c r="K67" s="62"/>
      <c r="L67" s="62"/>
      <c r="M67" s="64"/>
      <c r="N67" s="66"/>
      <c r="O67" s="62"/>
      <c r="P67" s="62"/>
      <c r="Q67" s="64"/>
      <c r="R67" s="66"/>
      <c r="S67" s="62"/>
      <c r="T67" s="62"/>
      <c r="U67" s="62"/>
      <c r="V67" s="62"/>
      <c r="W67" s="62"/>
      <c r="X67" s="62"/>
      <c r="Y67" s="64"/>
      <c r="Z67" s="64"/>
      <c r="AA67" s="64"/>
      <c r="AB67" s="64"/>
      <c r="AC67" s="67"/>
    </row>
    <row r="68" spans="1:29" ht="15.6">
      <c r="A68" s="174"/>
      <c r="B68" s="74"/>
      <c r="C68" s="52"/>
      <c r="D68" s="52"/>
      <c r="E68" s="62"/>
      <c r="F68" s="62"/>
      <c r="G68" s="63"/>
      <c r="H68" s="64"/>
      <c r="J68" s="62"/>
      <c r="K68" s="62"/>
      <c r="L68" s="62"/>
      <c r="M68" s="64"/>
      <c r="N68" s="66"/>
      <c r="O68" s="62"/>
      <c r="P68" s="62"/>
      <c r="Q68" s="64"/>
      <c r="R68" s="66"/>
      <c r="S68" s="62"/>
      <c r="T68" s="62"/>
      <c r="U68" s="62"/>
      <c r="V68" s="62"/>
      <c r="W68" s="62"/>
      <c r="X68" s="62"/>
      <c r="Y68" s="64"/>
      <c r="Z68" s="64"/>
      <c r="AA68" s="64"/>
      <c r="AB68" s="64"/>
      <c r="AC68" s="67"/>
    </row>
    <row r="69" spans="1:29" ht="15.6">
      <c r="A69" s="174"/>
      <c r="B69" s="74"/>
      <c r="C69" s="52"/>
      <c r="D69" s="52"/>
      <c r="E69" s="62"/>
      <c r="F69" s="62"/>
      <c r="G69" s="63"/>
      <c r="H69" s="64"/>
      <c r="J69" s="62"/>
      <c r="K69" s="62"/>
      <c r="L69" s="62"/>
      <c r="M69" s="64"/>
      <c r="N69" s="66"/>
      <c r="O69" s="62"/>
      <c r="P69" s="62"/>
      <c r="Q69" s="64"/>
      <c r="R69" s="66"/>
      <c r="S69" s="62"/>
      <c r="T69" s="62"/>
      <c r="U69" s="62"/>
      <c r="V69" s="62"/>
      <c r="W69" s="62"/>
      <c r="X69" s="62"/>
      <c r="Y69" s="64"/>
      <c r="Z69" s="64"/>
      <c r="AA69" s="64"/>
      <c r="AB69" s="64"/>
      <c r="AC69" s="67"/>
    </row>
    <row r="70" spans="1:29" ht="15.6">
      <c r="A70" s="174"/>
      <c r="B70" s="74"/>
      <c r="C70" s="69"/>
      <c r="D70" s="69"/>
      <c r="E70" s="62"/>
      <c r="F70" s="62"/>
      <c r="G70" s="63"/>
      <c r="H70" s="64"/>
      <c r="J70" s="62"/>
      <c r="K70" s="62"/>
      <c r="L70" s="62"/>
      <c r="M70" s="64"/>
      <c r="N70" s="66"/>
      <c r="O70" s="62"/>
      <c r="P70" s="62"/>
      <c r="Q70" s="64"/>
      <c r="R70" s="66"/>
      <c r="S70" s="62"/>
      <c r="T70" s="62"/>
      <c r="U70" s="62"/>
      <c r="V70" s="62"/>
      <c r="W70" s="62"/>
      <c r="X70" s="62"/>
      <c r="Y70" s="64"/>
      <c r="Z70" s="64"/>
      <c r="AA70" s="64"/>
      <c r="AB70" s="64"/>
      <c r="AC70" s="67"/>
    </row>
    <row r="71" spans="1:29" ht="15.6">
      <c r="A71" s="174"/>
      <c r="B71" s="74"/>
      <c r="C71" s="53"/>
      <c r="D71" s="53"/>
      <c r="E71" s="62"/>
      <c r="F71" s="62"/>
      <c r="G71" s="63"/>
      <c r="H71" s="64"/>
      <c r="J71" s="62"/>
      <c r="K71" s="62"/>
      <c r="L71" s="62"/>
      <c r="M71" s="64"/>
      <c r="O71" s="62"/>
      <c r="P71" s="62"/>
      <c r="Q71" s="64"/>
      <c r="S71" s="62"/>
      <c r="T71" s="62"/>
      <c r="U71" s="62"/>
      <c r="V71" s="62"/>
      <c r="W71" s="62"/>
      <c r="X71" s="62"/>
      <c r="Y71" s="64"/>
      <c r="Z71" s="64"/>
      <c r="AA71" s="64"/>
      <c r="AB71" s="64"/>
      <c r="AC71" s="67"/>
    </row>
    <row r="72" spans="1:29" ht="15.6">
      <c r="A72" s="174"/>
      <c r="B72" s="74"/>
      <c r="C72" s="52"/>
      <c r="D72" s="52"/>
      <c r="E72" s="62"/>
      <c r="F72" s="62"/>
      <c r="G72" s="63"/>
      <c r="H72" s="64"/>
      <c r="J72" s="62"/>
      <c r="K72" s="62"/>
      <c r="L72" s="62"/>
      <c r="M72" s="64"/>
      <c r="O72" s="62"/>
      <c r="P72" s="62"/>
      <c r="Q72" s="64"/>
      <c r="S72" s="62"/>
      <c r="T72" s="62"/>
      <c r="U72" s="62"/>
      <c r="V72" s="62"/>
      <c r="W72" s="62"/>
      <c r="X72" s="62"/>
      <c r="Y72" s="64"/>
      <c r="Z72" s="64"/>
      <c r="AA72" s="64"/>
      <c r="AB72" s="64"/>
      <c r="AC72" s="67"/>
    </row>
    <row r="73" spans="1:29" ht="15.6">
      <c r="A73" s="174"/>
      <c r="B73" s="74"/>
      <c r="C73" s="52"/>
      <c r="D73" s="52"/>
      <c r="E73" s="62"/>
      <c r="F73" s="62"/>
      <c r="G73" s="63"/>
      <c r="H73" s="64"/>
      <c r="J73" s="62"/>
      <c r="K73" s="62"/>
      <c r="L73" s="62"/>
      <c r="M73" s="64"/>
      <c r="O73" s="62"/>
      <c r="P73" s="62"/>
      <c r="Q73" s="64"/>
      <c r="S73" s="62"/>
      <c r="T73" s="62"/>
      <c r="U73" s="62"/>
      <c r="V73" s="62"/>
      <c r="W73" s="62"/>
      <c r="X73" s="62"/>
      <c r="Y73" s="64"/>
      <c r="Z73" s="64"/>
      <c r="AA73" s="64"/>
      <c r="AB73" s="64"/>
      <c r="AC73" s="67"/>
    </row>
    <row r="74" spans="1:29" ht="19.2" customHeight="1">
      <c r="A74" s="175"/>
      <c r="B74" s="175"/>
      <c r="C74" s="175"/>
      <c r="D74" s="75"/>
      <c r="G74" s="51"/>
    </row>
    <row r="75" spans="1:29" ht="19.2" customHeight="1">
      <c r="A75" s="75"/>
      <c r="B75" s="75"/>
      <c r="C75" s="76"/>
      <c r="D75" s="75"/>
      <c r="G75" s="51"/>
    </row>
    <row r="76" spans="1:29">
      <c r="C76" s="52"/>
      <c r="D76" s="52"/>
      <c r="G76" s="51"/>
    </row>
    <row r="77" spans="1:29">
      <c r="C77" s="53"/>
      <c r="D77" s="53"/>
      <c r="G77" s="51"/>
    </row>
    <row r="78" spans="1:29">
      <c r="C78" s="52"/>
      <c r="D78" s="52"/>
      <c r="G78" s="51"/>
    </row>
    <row r="79" spans="1:29">
      <c r="C79" s="52"/>
      <c r="D79" s="52"/>
      <c r="G79" s="51"/>
    </row>
  </sheetData>
  <mergeCells count="14">
    <mergeCell ref="A39:A62"/>
    <mergeCell ref="A63:A73"/>
    <mergeCell ref="A74:C74"/>
    <mergeCell ref="S1:Y1"/>
    <mergeCell ref="AC1:AC2"/>
    <mergeCell ref="A3:A19"/>
    <mergeCell ref="A20:A38"/>
    <mergeCell ref="A1:A2"/>
    <mergeCell ref="B1:B2"/>
    <mergeCell ref="C1:C2"/>
    <mergeCell ref="E1:H1"/>
    <mergeCell ref="J1:M1"/>
    <mergeCell ref="O1:Q1"/>
    <mergeCell ref="AA1:AA2"/>
  </mergeCells>
  <phoneticPr fontId="2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C1"/>
  <sheetViews>
    <sheetView workbookViewId="0">
      <selection sqref="A1:IV65536"/>
    </sheetView>
  </sheetViews>
  <sheetFormatPr defaultColWidth="8.88671875" defaultRowHeight="14.4"/>
  <cols>
    <col min="1" max="1" width="8.88671875" style="1"/>
    <col min="2" max="2" width="8.88671875" style="2"/>
    <col min="3" max="3" width="8.88671875" style="3"/>
    <col min="4" max="16384" width="8.88671875" style="4"/>
  </cols>
  <sheetData/>
  <phoneticPr fontId="2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по группам</vt:lpstr>
      <vt:lpstr>общий </vt:lpstr>
      <vt:lpstr>Лист3</vt:lpstr>
      <vt:lpstr>'по группам'!Область_печати</vt:lpstr>
    </vt:vector>
  </TitlesOfParts>
  <Company>Krokoz™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lastPrinted>2022-02-24T14:22:29Z</cp:lastPrinted>
  <dcterms:created xsi:type="dcterms:W3CDTF">2017-07-21T06:32:00Z</dcterms:created>
  <dcterms:modified xsi:type="dcterms:W3CDTF">2022-02-24T14:23:27Z</dcterms:modified>
</cp:coreProperties>
</file>