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440" windowHeight="9528" tabRatio="449"/>
  </bookViews>
  <sheets>
    <sheet name="по группам" sheetId="1" r:id="rId1"/>
    <sheet name="общий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D74" i="1"/>
  <c r="T74"/>
  <c r="U74"/>
  <c r="V74"/>
  <c r="W74"/>
  <c r="X74"/>
  <c r="Y74"/>
  <c r="Z74"/>
  <c r="AA74"/>
  <c r="S74"/>
  <c r="P74"/>
  <c r="O74"/>
  <c r="K74"/>
  <c r="L74"/>
  <c r="J74"/>
  <c r="H74"/>
  <c r="F74"/>
  <c r="E74"/>
  <c r="M62"/>
  <c r="M63"/>
  <c r="M64"/>
  <c r="M65"/>
  <c r="M66"/>
  <c r="M67"/>
  <c r="M68"/>
  <c r="M69"/>
  <c r="M70"/>
  <c r="M71"/>
  <c r="M72"/>
  <c r="Q62"/>
  <c r="Q63"/>
  <c r="Q64"/>
  <c r="Q65"/>
  <c r="Q66"/>
  <c r="Q67"/>
  <c r="Q68"/>
  <c r="Q69"/>
  <c r="Q70"/>
  <c r="Q71"/>
  <c r="Q72"/>
  <c r="AB62"/>
  <c r="AB63"/>
  <c r="AB64"/>
  <c r="AB65"/>
  <c r="AB66"/>
  <c r="AB67"/>
  <c r="AB68"/>
  <c r="AB69"/>
  <c r="AB70"/>
  <c r="AB71"/>
  <c r="AB72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Q20"/>
  <c r="Q21"/>
  <c r="Q22"/>
  <c r="Q23"/>
  <c r="Q24"/>
  <c r="Q25"/>
  <c r="Q26"/>
  <c r="Q27"/>
  <c r="Q28"/>
  <c r="Q29"/>
  <c r="Q30"/>
  <c r="Q31"/>
  <c r="Q33"/>
  <c r="Q32"/>
  <c r="Q34"/>
  <c r="Q35"/>
  <c r="Q36"/>
  <c r="Q37"/>
  <c r="M20"/>
  <c r="M21"/>
  <c r="M22"/>
  <c r="M23"/>
  <c r="M24"/>
  <c r="M25"/>
  <c r="M26"/>
  <c r="M27"/>
  <c r="M28"/>
  <c r="M29"/>
  <c r="M30"/>
  <c r="M31"/>
  <c r="M33"/>
  <c r="M32"/>
  <c r="M34"/>
  <c r="M35"/>
  <c r="M36"/>
  <c r="M37"/>
  <c r="Q9"/>
  <c r="Q10"/>
  <c r="Q11"/>
  <c r="Q12"/>
  <c r="Q13"/>
  <c r="Q14"/>
  <c r="Q15"/>
  <c r="Q16"/>
  <c r="Q17"/>
  <c r="M7"/>
  <c r="M8"/>
  <c r="M9"/>
  <c r="M10"/>
  <c r="M11"/>
  <c r="M12"/>
  <c r="M13"/>
  <c r="M14"/>
  <c r="M15"/>
  <c r="M16"/>
  <c r="M17"/>
  <c r="AE74" i="3"/>
  <c r="AD74"/>
  <c r="AC74"/>
  <c r="AA74"/>
  <c r="Z74"/>
  <c r="Y74"/>
  <c r="X74"/>
  <c r="W74"/>
  <c r="V74"/>
  <c r="U74"/>
  <c r="T74"/>
  <c r="S74"/>
  <c r="R74"/>
  <c r="P74"/>
  <c r="O74"/>
  <c r="N74"/>
  <c r="L74"/>
  <c r="K74"/>
  <c r="J74"/>
  <c r="I74"/>
  <c r="H74"/>
  <c r="F74"/>
  <c r="E74"/>
  <c r="AB72"/>
  <c r="Q72"/>
  <c r="M72"/>
  <c r="G72"/>
  <c r="AB71"/>
  <c r="Q71"/>
  <c r="M71"/>
  <c r="G71"/>
  <c r="AB70"/>
  <c r="Q70"/>
  <c r="M70"/>
  <c r="AF70" s="1"/>
  <c r="G70"/>
  <c r="AB69"/>
  <c r="Q69"/>
  <c r="M69"/>
  <c r="AF69" s="1"/>
  <c r="G69"/>
  <c r="AB68"/>
  <c r="Q68"/>
  <c r="M68"/>
  <c r="AF68" s="1"/>
  <c r="G68"/>
  <c r="AB67"/>
  <c r="Q67"/>
  <c r="M67"/>
  <c r="AF67" s="1"/>
  <c r="G67"/>
  <c r="AB66"/>
  <c r="Q66"/>
  <c r="AF66" s="1"/>
  <c r="M66"/>
  <c r="G66"/>
  <c r="AB65"/>
  <c r="Q65"/>
  <c r="M65"/>
  <c r="G65"/>
  <c r="AB64"/>
  <c r="Q64"/>
  <c r="M64"/>
  <c r="G64"/>
  <c r="AB63"/>
  <c r="Q63"/>
  <c r="M63"/>
  <c r="G63"/>
  <c r="AB62"/>
  <c r="Q62"/>
  <c r="M62"/>
  <c r="AF62" s="1"/>
  <c r="G62"/>
  <c r="AB61"/>
  <c r="Q61"/>
  <c r="M61"/>
  <c r="AF61" s="1"/>
  <c r="G61"/>
  <c r="AB59"/>
  <c r="Q59"/>
  <c r="M59"/>
  <c r="AF59" s="1"/>
  <c r="G59"/>
  <c r="AB58"/>
  <c r="Q58"/>
  <c r="M58"/>
  <c r="AF58" s="1"/>
  <c r="G58"/>
  <c r="AB57"/>
  <c r="Q57"/>
  <c r="AF57" s="1"/>
  <c r="M57"/>
  <c r="G57"/>
  <c r="AB56"/>
  <c r="Q56"/>
  <c r="M56"/>
  <c r="G56"/>
  <c r="AB55"/>
  <c r="Q55"/>
  <c r="M55"/>
  <c r="G55"/>
  <c r="AB54"/>
  <c r="Q54"/>
  <c r="M54"/>
  <c r="G54"/>
  <c r="AB53"/>
  <c r="Q53"/>
  <c r="M53"/>
  <c r="AF53" s="1"/>
  <c r="G53"/>
  <c r="AB52"/>
  <c r="Q52"/>
  <c r="M52"/>
  <c r="AF52" s="1"/>
  <c r="G52"/>
  <c r="AB51"/>
  <c r="Q51"/>
  <c r="M51"/>
  <c r="AF51" s="1"/>
  <c r="G51"/>
  <c r="AB50"/>
  <c r="Q50"/>
  <c r="M50"/>
  <c r="AF50" s="1"/>
  <c r="G50"/>
  <c r="AB49"/>
  <c r="Q49"/>
  <c r="AF49" s="1"/>
  <c r="M49"/>
  <c r="G49"/>
  <c r="AB48"/>
  <c r="Q48"/>
  <c r="M48"/>
  <c r="G48"/>
  <c r="AB47"/>
  <c r="Q47"/>
  <c r="M47"/>
  <c r="G47"/>
  <c r="AB46"/>
  <c r="Q46"/>
  <c r="M46"/>
  <c r="G46"/>
  <c r="AB45"/>
  <c r="Q45"/>
  <c r="M45"/>
  <c r="AF45" s="1"/>
  <c r="G45"/>
  <c r="AB44"/>
  <c r="Q44"/>
  <c r="M44"/>
  <c r="G44"/>
  <c r="AB43"/>
  <c r="Q43"/>
  <c r="M43"/>
  <c r="G43"/>
  <c r="AB42"/>
  <c r="Q42"/>
  <c r="M42"/>
  <c r="G42"/>
  <c r="AB41"/>
  <c r="Q41"/>
  <c r="AF41" s="1"/>
  <c r="M41"/>
  <c r="G41"/>
  <c r="AB40"/>
  <c r="Q40"/>
  <c r="M40"/>
  <c r="G40"/>
  <c r="AB39"/>
  <c r="Q39"/>
  <c r="M39"/>
  <c r="G39"/>
  <c r="AB37"/>
  <c r="Q37"/>
  <c r="M37"/>
  <c r="G37"/>
  <c r="AB36"/>
  <c r="Q36"/>
  <c r="M36"/>
  <c r="AF36" s="1"/>
  <c r="G36"/>
  <c r="AB35"/>
  <c r="Q35"/>
  <c r="M35"/>
  <c r="AF35" s="1"/>
  <c r="G35"/>
  <c r="AB34"/>
  <c r="Q34"/>
  <c r="M34"/>
  <c r="AF34" s="1"/>
  <c r="G34"/>
  <c r="AB33"/>
  <c r="Q33"/>
  <c r="M33"/>
  <c r="AF33" s="1"/>
  <c r="G33"/>
  <c r="AB32"/>
  <c r="Q32"/>
  <c r="AF32" s="1"/>
  <c r="M32"/>
  <c r="G32"/>
  <c r="AB31"/>
  <c r="Q31"/>
  <c r="M31"/>
  <c r="G31"/>
  <c r="AB30"/>
  <c r="Q30"/>
  <c r="M30"/>
  <c r="G30"/>
  <c r="AB29"/>
  <c r="Q29"/>
  <c r="M29"/>
  <c r="G29"/>
  <c r="AB28"/>
  <c r="Q28"/>
  <c r="M28"/>
  <c r="AF28" s="1"/>
  <c r="G28"/>
  <c r="AB27"/>
  <c r="Q27"/>
  <c r="M27"/>
  <c r="AF27" s="1"/>
  <c r="G27"/>
  <c r="AB26"/>
  <c r="Q26"/>
  <c r="M26"/>
  <c r="AF26" s="1"/>
  <c r="G26"/>
  <c r="AB25"/>
  <c r="Q25"/>
  <c r="M25"/>
  <c r="AF25" s="1"/>
  <c r="G25"/>
  <c r="AB24"/>
  <c r="Q24"/>
  <c r="AF24" s="1"/>
  <c r="M24"/>
  <c r="G24"/>
  <c r="AB23"/>
  <c r="Q23"/>
  <c r="M23"/>
  <c r="G23"/>
  <c r="AB22"/>
  <c r="Q22"/>
  <c r="M22"/>
  <c r="G22"/>
  <c r="AB21"/>
  <c r="Q21"/>
  <c r="M21"/>
  <c r="G21"/>
  <c r="AB20"/>
  <c r="Q20"/>
  <c r="M20"/>
  <c r="AF20" s="1"/>
  <c r="G20"/>
  <c r="AB19"/>
  <c r="Q19"/>
  <c r="M19"/>
  <c r="G19"/>
  <c r="Q17"/>
  <c r="AF17" s="1"/>
  <c r="G17"/>
  <c r="AB16"/>
  <c r="Q16"/>
  <c r="M16"/>
  <c r="AF16" s="1"/>
  <c r="G16"/>
  <c r="AB15"/>
  <c r="Q15"/>
  <c r="M15"/>
  <c r="G15"/>
  <c r="AB14"/>
  <c r="Q14"/>
  <c r="M14"/>
  <c r="AF14" s="1"/>
  <c r="G14"/>
  <c r="AB13"/>
  <c r="Q13"/>
  <c r="AF13" s="1"/>
  <c r="M13"/>
  <c r="G13"/>
  <c r="AB12"/>
  <c r="Q12"/>
  <c r="M12"/>
  <c r="G12"/>
  <c r="AB11"/>
  <c r="Q11"/>
  <c r="M11"/>
  <c r="G11"/>
  <c r="AB10"/>
  <c r="Q10"/>
  <c r="M10"/>
  <c r="G10"/>
  <c r="AB9"/>
  <c r="Q9"/>
  <c r="M9"/>
  <c r="AF9" s="1"/>
  <c r="G9"/>
  <c r="AB8"/>
  <c r="Q8"/>
  <c r="M8"/>
  <c r="AF8" s="1"/>
  <c r="G8"/>
  <c r="AB7"/>
  <c r="Q7"/>
  <c r="M7"/>
  <c r="AF7" s="1"/>
  <c r="G7"/>
  <c r="AB6"/>
  <c r="Q6"/>
  <c r="M6"/>
  <c r="AF6" s="1"/>
  <c r="G6"/>
  <c r="AF15" l="1"/>
  <c r="AF19"/>
  <c r="Q74"/>
  <c r="AF10"/>
  <c r="AF11"/>
  <c r="AF12"/>
  <c r="AF21"/>
  <c r="AF22"/>
  <c r="AF23"/>
  <c r="AF29"/>
  <c r="AF30"/>
  <c r="AF31"/>
  <c r="AF37"/>
  <c r="AF39"/>
  <c r="AF48"/>
  <c r="AF54"/>
  <c r="AF55"/>
  <c r="AF56"/>
  <c r="AF63"/>
  <c r="AF64"/>
  <c r="AF65"/>
  <c r="AF71"/>
  <c r="AF72"/>
  <c r="G74"/>
  <c r="AF47"/>
  <c r="AF46"/>
  <c r="AF44"/>
  <c r="AF43"/>
  <c r="AF42"/>
  <c r="AF40"/>
  <c r="AB74"/>
  <c r="M74"/>
  <c r="AF74" l="1"/>
  <c r="I74" i="1" l="1"/>
  <c r="AF17"/>
  <c r="N74"/>
  <c r="R74"/>
  <c r="AC74"/>
  <c r="AE74"/>
  <c r="G17"/>
  <c r="AB19"/>
  <c r="AB30"/>
  <c r="AB21"/>
  <c r="AB28"/>
  <c r="AB25"/>
  <c r="AB34"/>
  <c r="AB27"/>
  <c r="AB29"/>
  <c r="AB23"/>
  <c r="AB35"/>
  <c r="AB36"/>
  <c r="AB32"/>
  <c r="AF32" s="1"/>
  <c r="AB33"/>
  <c r="AB37"/>
  <c r="AB20"/>
  <c r="AB12"/>
  <c r="AF12" s="1"/>
  <c r="AB6"/>
  <c r="AB9"/>
  <c r="AB10"/>
  <c r="AB13"/>
  <c r="AB11"/>
  <c r="AB8"/>
  <c r="AB15"/>
  <c r="AB16"/>
  <c r="AB14"/>
  <c r="AB7"/>
  <c r="AB22"/>
  <c r="AB24"/>
  <c r="AF24" s="1"/>
  <c r="AF49"/>
  <c r="AB26"/>
  <c r="AF57"/>
  <c r="AB31"/>
  <c r="AF51"/>
  <c r="AB39"/>
  <c r="AB61"/>
  <c r="Q6"/>
  <c r="Q8"/>
  <c r="AF8" s="1"/>
  <c r="G64" i="2"/>
  <c r="M64"/>
  <c r="Q64"/>
  <c r="Y64"/>
  <c r="AB74"/>
  <c r="AA74"/>
  <c r="Z74"/>
  <c r="X74"/>
  <c r="W74"/>
  <c r="V74"/>
  <c r="U74"/>
  <c r="T74"/>
  <c r="S74"/>
  <c r="R74"/>
  <c r="P74"/>
  <c r="O74"/>
  <c r="L74"/>
  <c r="K74"/>
  <c r="J74"/>
  <c r="I74"/>
  <c r="F74"/>
  <c r="E74"/>
  <c r="Y37"/>
  <c r="Q37"/>
  <c r="M37"/>
  <c r="G37"/>
  <c r="Y30"/>
  <c r="Q30"/>
  <c r="M30"/>
  <c r="G30"/>
  <c r="Y21"/>
  <c r="Q21"/>
  <c r="M21"/>
  <c r="G21"/>
  <c r="Y17"/>
  <c r="Q17"/>
  <c r="M17"/>
  <c r="G17"/>
  <c r="Y16"/>
  <c r="Q16"/>
  <c r="M16"/>
  <c r="G16"/>
  <c r="Y12"/>
  <c r="Q12"/>
  <c r="M12"/>
  <c r="G12"/>
  <c r="Y11"/>
  <c r="Q11"/>
  <c r="M11"/>
  <c r="G11"/>
  <c r="Y10"/>
  <c r="Q10"/>
  <c r="M10"/>
  <c r="G10"/>
  <c r="Y6"/>
  <c r="Q6"/>
  <c r="M6"/>
  <c r="G6"/>
  <c r="Y4"/>
  <c r="Q4"/>
  <c r="M4"/>
  <c r="G4"/>
  <c r="Y3"/>
  <c r="Q3"/>
  <c r="M3"/>
  <c r="G3"/>
  <c r="Y63"/>
  <c r="Q63"/>
  <c r="M63"/>
  <c r="G63"/>
  <c r="Y61"/>
  <c r="Q61"/>
  <c r="M61"/>
  <c r="G61"/>
  <c r="Y58"/>
  <c r="Q58"/>
  <c r="M58"/>
  <c r="G58"/>
  <c r="Y49"/>
  <c r="Q49"/>
  <c r="M49"/>
  <c r="G49"/>
  <c r="Y47"/>
  <c r="Q47"/>
  <c r="M47"/>
  <c r="G47"/>
  <c r="Y46"/>
  <c r="Q46"/>
  <c r="M46"/>
  <c r="G46"/>
  <c r="Y45"/>
  <c r="Q45"/>
  <c r="M45"/>
  <c r="G45"/>
  <c r="Y40"/>
  <c r="Q40"/>
  <c r="M40"/>
  <c r="G40"/>
  <c r="Y39"/>
  <c r="Q39"/>
  <c r="M39"/>
  <c r="G39"/>
  <c r="Y36"/>
  <c r="Q36"/>
  <c r="M36"/>
  <c r="G36"/>
  <c r="Y35"/>
  <c r="Q35"/>
  <c r="M35"/>
  <c r="G35"/>
  <c r="Y34"/>
  <c r="Q34"/>
  <c r="M34"/>
  <c r="G34"/>
  <c r="Y29"/>
  <c r="Q29"/>
  <c r="M29"/>
  <c r="G29"/>
  <c r="Y25"/>
  <c r="Q25"/>
  <c r="M25"/>
  <c r="G25"/>
  <c r="Y24"/>
  <c r="Q24"/>
  <c r="M24"/>
  <c r="G24"/>
  <c r="Y23"/>
  <c r="Q23"/>
  <c r="M23"/>
  <c r="G23"/>
  <c r="Y22"/>
  <c r="Q22"/>
  <c r="M22"/>
  <c r="G22"/>
  <c r="Y20"/>
  <c r="Q20"/>
  <c r="M20"/>
  <c r="G20"/>
  <c r="Y19"/>
  <c r="Q19"/>
  <c r="M19"/>
  <c r="G19"/>
  <c r="Y18"/>
  <c r="Q18"/>
  <c r="M18"/>
  <c r="G18"/>
  <c r="Y15"/>
  <c r="Q15"/>
  <c r="M15"/>
  <c r="G15"/>
  <c r="Y9"/>
  <c r="Q9"/>
  <c r="M9"/>
  <c r="G9"/>
  <c r="Y7"/>
  <c r="Q7"/>
  <c r="M7"/>
  <c r="G7"/>
  <c r="Y70"/>
  <c r="Q70"/>
  <c r="M70"/>
  <c r="G70"/>
  <c r="Y69"/>
  <c r="Q69"/>
  <c r="M69"/>
  <c r="G69"/>
  <c r="Y67"/>
  <c r="Q67"/>
  <c r="M67"/>
  <c r="G67"/>
  <c r="Y65"/>
  <c r="Q65"/>
  <c r="M65"/>
  <c r="G65"/>
  <c r="Y60"/>
  <c r="Q60"/>
  <c r="M60"/>
  <c r="G60"/>
  <c r="Y59"/>
  <c r="Q59"/>
  <c r="M59"/>
  <c r="G59"/>
  <c r="Y57"/>
  <c r="Q57"/>
  <c r="M57"/>
  <c r="G57"/>
  <c r="Y56"/>
  <c r="Q56"/>
  <c r="M56"/>
  <c r="G56"/>
  <c r="Y55"/>
  <c r="Q55"/>
  <c r="M55"/>
  <c r="G55"/>
  <c r="Y54"/>
  <c r="Q54"/>
  <c r="M54"/>
  <c r="G54"/>
  <c r="Y48"/>
  <c r="Q48"/>
  <c r="M48"/>
  <c r="G48"/>
  <c r="Y38"/>
  <c r="Q38"/>
  <c r="M38"/>
  <c r="G38"/>
  <c r="Y33"/>
  <c r="Q33"/>
  <c r="M33"/>
  <c r="G33"/>
  <c r="Y32"/>
  <c r="Q32"/>
  <c r="AC32" s="1"/>
  <c r="M32"/>
  <c r="G32"/>
  <c r="Y28"/>
  <c r="Q28"/>
  <c r="AC28" s="1"/>
  <c r="M28"/>
  <c r="G28"/>
  <c r="Y26"/>
  <c r="Q26"/>
  <c r="AC26" s="1"/>
  <c r="M26"/>
  <c r="G26"/>
  <c r="Y14"/>
  <c r="Q14"/>
  <c r="M14"/>
  <c r="G14"/>
  <c r="Y8"/>
  <c r="Q8"/>
  <c r="AC8" s="1"/>
  <c r="M8"/>
  <c r="G8"/>
  <c r="Y5"/>
  <c r="Q5"/>
  <c r="M5"/>
  <c r="G5"/>
  <c r="Y73"/>
  <c r="Q73"/>
  <c r="M73"/>
  <c r="G73"/>
  <c r="Y72"/>
  <c r="Q72"/>
  <c r="AC72" s="1"/>
  <c r="M72"/>
  <c r="G72"/>
  <c r="Y71"/>
  <c r="Q71"/>
  <c r="M71"/>
  <c r="G71"/>
  <c r="Y68"/>
  <c r="Q68"/>
  <c r="AC68" s="1"/>
  <c r="M68"/>
  <c r="G68"/>
  <c r="Y66"/>
  <c r="Q66"/>
  <c r="M66"/>
  <c r="G66"/>
  <c r="Y62"/>
  <c r="Q62"/>
  <c r="AC62" s="1"/>
  <c r="M62"/>
  <c r="G62"/>
  <c r="Y53"/>
  <c r="Q53"/>
  <c r="AC53" s="1"/>
  <c r="M53"/>
  <c r="G53"/>
  <c r="Y52"/>
  <c r="Q52"/>
  <c r="M52"/>
  <c r="G52"/>
  <c r="Y51"/>
  <c r="Q51"/>
  <c r="M51"/>
  <c r="G51"/>
  <c r="Y50"/>
  <c r="Q50"/>
  <c r="AC50" s="1"/>
  <c r="M50"/>
  <c r="G50"/>
  <c r="Y44"/>
  <c r="Q44"/>
  <c r="M44"/>
  <c r="G44"/>
  <c r="Y43"/>
  <c r="Q43"/>
  <c r="M43"/>
  <c r="G43"/>
  <c r="Y42"/>
  <c r="Q42"/>
  <c r="AC42" s="1"/>
  <c r="M42"/>
  <c r="G42"/>
  <c r="Y41"/>
  <c r="Q41"/>
  <c r="M41"/>
  <c r="G41"/>
  <c r="Y31"/>
  <c r="Q31"/>
  <c r="M31"/>
  <c r="G31"/>
  <c r="Y27"/>
  <c r="Q27"/>
  <c r="M27"/>
  <c r="G27"/>
  <c r="Y13"/>
  <c r="Q13"/>
  <c r="AC13" s="1"/>
  <c r="M13"/>
  <c r="G13"/>
  <c r="AC43"/>
  <c r="AC23"/>
  <c r="AC21"/>
  <c r="AC30"/>
  <c r="AC37"/>
  <c r="AC60"/>
  <c r="AC40"/>
  <c r="AC45"/>
  <c r="AC47"/>
  <c r="AC49"/>
  <c r="AC7"/>
  <c r="AC9"/>
  <c r="AC15"/>
  <c r="AC10"/>
  <c r="M74"/>
  <c r="AC73"/>
  <c r="AC65"/>
  <c r="AC69"/>
  <c r="AC35"/>
  <c r="AC36"/>
  <c r="AC11"/>
  <c r="AC12"/>
  <c r="AC16"/>
  <c r="AC71"/>
  <c r="AC56"/>
  <c r="AC59"/>
  <c r="AC24"/>
  <c r="AC25"/>
  <c r="AC3"/>
  <c r="AC4"/>
  <c r="AC6"/>
  <c r="AC5"/>
  <c r="Y74"/>
  <c r="AC51"/>
  <c r="AC38"/>
  <c r="AC48"/>
  <c r="AC19"/>
  <c r="AC20"/>
  <c r="AC22"/>
  <c r="AC61"/>
  <c r="AC63"/>
  <c r="Q61" i="1"/>
  <c r="AF71"/>
  <c r="Q39"/>
  <c r="AF53"/>
  <c r="Q40"/>
  <c r="AF48"/>
  <c r="AF34"/>
  <c r="Q19"/>
  <c r="Q7"/>
  <c r="M61"/>
  <c r="AF63"/>
  <c r="M39"/>
  <c r="AF52"/>
  <c r="M40"/>
  <c r="M41"/>
  <c r="AF41" s="1"/>
  <c r="AF47"/>
  <c r="AF35"/>
  <c r="M19"/>
  <c r="AF19" s="1"/>
  <c r="AF42"/>
  <c r="AF11"/>
  <c r="M6"/>
  <c r="AF30"/>
  <c r="AF15"/>
  <c r="AF9"/>
  <c r="G14"/>
  <c r="G27"/>
  <c r="G24"/>
  <c r="G43"/>
  <c r="G46"/>
  <c r="G23"/>
  <c r="G48"/>
  <c r="G39"/>
  <c r="G71"/>
  <c r="G31"/>
  <c r="G64"/>
  <c r="G22"/>
  <c r="G21"/>
  <c r="G63"/>
  <c r="G61"/>
  <c r="G69"/>
  <c r="G26"/>
  <c r="G47"/>
  <c r="G54"/>
  <c r="G57"/>
  <c r="G65"/>
  <c r="G41"/>
  <c r="G25"/>
  <c r="G8"/>
  <c r="G50"/>
  <c r="G10"/>
  <c r="G49"/>
  <c r="G33"/>
  <c r="G9"/>
  <c r="G16"/>
  <c r="G20"/>
  <c r="G19"/>
  <c r="G55"/>
  <c r="G62"/>
  <c r="G37"/>
  <c r="G34"/>
  <c r="G53"/>
  <c r="G44"/>
  <c r="G58"/>
  <c r="G52"/>
  <c r="G29"/>
  <c r="G28"/>
  <c r="G36"/>
  <c r="G32"/>
  <c r="G35"/>
  <c r="G42"/>
  <c r="G56"/>
  <c r="G45"/>
  <c r="G40"/>
  <c r="G51"/>
  <c r="G70"/>
  <c r="G68"/>
  <c r="G72"/>
  <c r="G66"/>
  <c r="G67"/>
  <c r="G11"/>
  <c r="G6"/>
  <c r="G30"/>
  <c r="G13"/>
  <c r="G15"/>
  <c r="G12"/>
  <c r="G7"/>
  <c r="G59"/>
  <c r="AF36"/>
  <c r="AF67"/>
  <c r="AB74" l="1"/>
  <c r="M74"/>
  <c r="Q74"/>
  <c r="AF39"/>
  <c r="AF6"/>
  <c r="AF43"/>
  <c r="AF72"/>
  <c r="AF64"/>
  <c r="AF62"/>
  <c r="AF65"/>
  <c r="AF70"/>
  <c r="AF61"/>
  <c r="AF66"/>
  <c r="AF69"/>
  <c r="AF40"/>
  <c r="AF59"/>
  <c r="AF46"/>
  <c r="AF44"/>
  <c r="AF45"/>
  <c r="AF54"/>
  <c r="AF55"/>
  <c r="AF56"/>
  <c r="AF33"/>
  <c r="AF23"/>
  <c r="AF31"/>
  <c r="AF27"/>
  <c r="AF25"/>
  <c r="AF29"/>
  <c r="AF21"/>
  <c r="AF37"/>
  <c r="AF26"/>
  <c r="AF10"/>
  <c r="AF16"/>
  <c r="AF13"/>
  <c r="AF28"/>
  <c r="AF68"/>
  <c r="Q74" i="2"/>
  <c r="AC33"/>
  <c r="AF20" i="1"/>
  <c r="AF50"/>
  <c r="AF22"/>
  <c r="AF58"/>
  <c r="AC27" i="2"/>
  <c r="AC31"/>
  <c r="AC41"/>
  <c r="AC44"/>
  <c r="AC52"/>
  <c r="AC66"/>
  <c r="AC14"/>
  <c r="AC54"/>
  <c r="AC55"/>
  <c r="AC57"/>
  <c r="AC67"/>
  <c r="AC70"/>
  <c r="AC18"/>
  <c r="AC29"/>
  <c r="AC34"/>
  <c r="AC39"/>
  <c r="AC46"/>
  <c r="AC58"/>
  <c r="AC17"/>
  <c r="AF14" i="1"/>
  <c r="AC64" i="2"/>
  <c r="G74" i="1"/>
  <c r="AF7"/>
  <c r="AF74" l="1"/>
  <c r="AC74" i="2"/>
</calcChain>
</file>

<file path=xl/sharedStrings.xml><?xml version="1.0" encoding="utf-8"?>
<sst xmlns="http://schemas.openxmlformats.org/spreadsheetml/2006/main" count="305" uniqueCount="144">
  <si>
    <t>ФГУ МНТК "Микрохирургия глаза"</t>
  </si>
  <si>
    <t>ОАО "Санаторий Чувашиякурорт"</t>
  </si>
  <si>
    <t>Профс. членство</t>
  </si>
  <si>
    <t>Уровень профс. членства</t>
  </si>
  <si>
    <t>Количество баллов</t>
  </si>
  <si>
    <t>Социальное парнерство</t>
  </si>
  <si>
    <t>Уровень профсоюзного членства</t>
  </si>
  <si>
    <t>наличие КД</t>
  </si>
  <si>
    <t>наличие в КД пункта об отчислении работодателем доп-ных денежных средств ППО</t>
  </si>
  <si>
    <t>Социальная защита и финансовая поддержка членов Профсоюза</t>
  </si>
  <si>
    <t>I группа (до 100 членов профсоюза)</t>
  </si>
  <si>
    <t>III группа (от 200 до 500 членов профсоюза)</t>
  </si>
  <si>
    <t>№ п/п</t>
  </si>
  <si>
    <t>группа</t>
  </si>
  <si>
    <t>IV группа (свыше 500 )</t>
  </si>
  <si>
    <t>ИТОГО</t>
  </si>
  <si>
    <t>Участие в мероприятиях и конкурсах, организованных ЧРО Профсоюза</t>
  </si>
  <si>
    <t>II Спартакиада</t>
  </si>
  <si>
    <t>V Молодежный форум</t>
  </si>
  <si>
    <t>конкурс "Лучший молодой профсоюзный лидер ЧРО Профсоюза"</t>
  </si>
  <si>
    <t>конкурс "Лучший уполномоченный по охране труда ЧРО Профсоюза"</t>
  </si>
  <si>
    <t>конкурс "Лучший КД медицинской организации ЧР"</t>
  </si>
  <si>
    <t>конкурс "Лучшая постановка информационной работы в ППО"</t>
  </si>
  <si>
    <t>Наличие профсоюзной странички на сайте медицинской организации ЧР и ее оформление</t>
  </si>
  <si>
    <t>Общее количество баллов</t>
  </si>
  <si>
    <t>Всего рабо-тающих</t>
  </si>
  <si>
    <t>наличие приложения или доп-ного соглашения к КД</t>
  </si>
  <si>
    <t>денежная компенсация стоимости путевки</t>
  </si>
  <si>
    <t>краткосроч-ная беспроцент-ная ссуда</t>
  </si>
  <si>
    <t>Минздрав Чувашии</t>
  </si>
  <si>
    <t>ГУП ЧР "Фармация"</t>
  </si>
  <si>
    <t>БУ "Батыревская ЦРБ"</t>
  </si>
  <si>
    <t>БПОУ "Чебоксарский медицинский коледж"</t>
  </si>
  <si>
    <t>БУ "Шумерлинский ММЦ"</t>
  </si>
  <si>
    <t>БУ "Марпосадская ЦРБ"</t>
  </si>
  <si>
    <t>БУ "Республиканский кардиологический диспансер"</t>
  </si>
  <si>
    <t>БУ "Комсомольская ЦРБ"</t>
  </si>
  <si>
    <t>БУ "Городская больница № 7"</t>
  </si>
  <si>
    <t>БУ "Ядринская межрайонная психиатрическая больница"</t>
  </si>
  <si>
    <t>БУ "Республиканский детский противотуберкулезный санаторий "Чуварлейский бор"</t>
  </si>
  <si>
    <t>БУ "ЦРБ Алатырского района"</t>
  </si>
  <si>
    <t>БУ "Городская детская больница № 1"</t>
  </si>
  <si>
    <t>БУ "Ибресинская ЦРБ"</t>
  </si>
  <si>
    <t>БУ "Порецкая ЦРБ"</t>
  </si>
  <si>
    <t>БУ "Козловская ЦРБ"</t>
  </si>
  <si>
    <t>БУ "Республиканский клинический госпиталь для ветеранов войн"</t>
  </si>
  <si>
    <t>БУ "Республиканская клиническая офтальмологическая больница"</t>
  </si>
  <si>
    <t>БУ "Республиканский наркологический диспансер"</t>
  </si>
  <si>
    <t>БУ "Красноармейская РБ"</t>
  </si>
  <si>
    <t>БУ "Урмарская ЦРБ"</t>
  </si>
  <si>
    <t>БУ "Канашская ЦРБ"</t>
  </si>
  <si>
    <t>БУ "Новочебоксарская городская больница"</t>
  </si>
  <si>
    <t>БУ "Новочебоксарский медицинский центр"</t>
  </si>
  <si>
    <t>БУ "Республиканская детская клиническая больница"</t>
  </si>
  <si>
    <t>БУ "Шемуршинская РБ"</t>
  </si>
  <si>
    <t>БУ "Ядринская ЦРБ"</t>
  </si>
  <si>
    <t>БУ "Городской клинический центр"</t>
  </si>
  <si>
    <t>КУ "Республиканский противотуберкулезный диспансер"</t>
  </si>
  <si>
    <t>АУ "Республиканская стоматологическая поликлиника"</t>
  </si>
  <si>
    <t>БУ "Вторая городская больница"</t>
  </si>
  <si>
    <t>БУ "Городская детская больница № 2"</t>
  </si>
  <si>
    <t>БУ "Больница скорой медицинской помощи"</t>
  </si>
  <si>
    <t xml:space="preserve">БУ "Аликовская ЦРБ" </t>
  </si>
  <si>
    <t>АУ "Республиканский клинический онкологический диспансер"</t>
  </si>
  <si>
    <t>БУ "Президентский перинатальный центр"</t>
  </si>
  <si>
    <t>АО "Санаторий "Чувашия"</t>
  </si>
  <si>
    <t>БУ "Вурнарская ЦРБ"</t>
  </si>
  <si>
    <t>БУ "Чебоксарская РБ"</t>
  </si>
  <si>
    <t>БУ "Янтиковская ЦРБ"</t>
  </si>
  <si>
    <t>БУ "Цивильская ЦРБ"</t>
  </si>
  <si>
    <t>БУ "Городская детская больница № 3"</t>
  </si>
  <si>
    <t>БУ "Республиканская станция скорой медицинской помощи"</t>
  </si>
  <si>
    <t>БУ "Республиканская клиническая больница"</t>
  </si>
  <si>
    <t>БУ "Республиканская психиатрическая больница"</t>
  </si>
  <si>
    <t>БУ "Центральная городская больница"</t>
  </si>
  <si>
    <t>АУ "Городская стоматологическая поликлиника"</t>
  </si>
  <si>
    <t>БУ "Городская клиническая больница № 1"</t>
  </si>
  <si>
    <t>БУ "Моргаушская ЦРБ"</t>
  </si>
  <si>
    <t>БУ "Канашский ММЦ"</t>
  </si>
  <si>
    <t>БУ "Алатырская психиатрическая больница"</t>
  </si>
  <si>
    <t>БУ "Алатырский Дом ребенка"</t>
  </si>
  <si>
    <t>БУ "МИАЦ"</t>
  </si>
  <si>
    <t>БУ "Республиканский детский санаторий "Лесная сказка"</t>
  </si>
  <si>
    <t>БУ "Республиканская станция переливания крови"</t>
  </si>
  <si>
    <t>БУ "Республиканский центр медицины катастроф"</t>
  </si>
  <si>
    <t>БУ "Республиканский эндокринологический диспансер"</t>
  </si>
  <si>
    <t>КУ "Центр ресурсного обеспечения"</t>
  </si>
  <si>
    <t>БУ "Республиканское бюро судебно-медицинской экспертизы"</t>
  </si>
  <si>
    <t>ФГУЗ "Центр гигиены и эпидемиологии в ЧР"</t>
  </si>
  <si>
    <t>АУ "Новочебоксарская городская стоматологическая больница"</t>
  </si>
  <si>
    <t>ФГУ "Федеральный центр травмотологии, ортопедии и эндопротезирования"</t>
  </si>
  <si>
    <t>БУ "Республиканский центр медицинской профилактики, лечебной физкультуры и спортивной медицины"</t>
  </si>
  <si>
    <t>БУ "Республиканский кожно-венерологический диспансер"</t>
  </si>
  <si>
    <t>БУ "Республиканский центр по профилактике и борьбе со СПИД и инфекционными заболеваниями"</t>
  </si>
  <si>
    <t xml:space="preserve">БУ "Яльчикская ЦРБ" </t>
  </si>
  <si>
    <t>БУ "Первая Чебоксарская городская больница"</t>
  </si>
  <si>
    <t>БУ "Красночетайская РБ"</t>
  </si>
  <si>
    <t>КУ "Дом ребенка "Малютка"</t>
  </si>
  <si>
    <t>II группа (от 100 до 200  членов профсоюза)</t>
  </si>
  <si>
    <t>Наименование медицинской организации</t>
  </si>
  <si>
    <t>всего рабо-тающих</t>
  </si>
  <si>
    <t xml:space="preserve">Приложение к Постановлению Президиума </t>
  </si>
  <si>
    <t>Министерство здравоохранения Чувашии</t>
  </si>
  <si>
    <t>профсо-юзное членство</t>
  </si>
  <si>
    <t>Коли-чество баллов</t>
  </si>
  <si>
    <t xml:space="preserve">Социальная защита и финансовая поддержка </t>
  </si>
  <si>
    <t>денеж-ная компенса-ция стоимости путевки</t>
  </si>
  <si>
    <t>кратко-срочная беспро-центная ссуда</t>
  </si>
  <si>
    <t>наличие коллек-тивного догово-ра</t>
  </si>
  <si>
    <t>наличие приложе-ния или допол-нитель-ного соглаше-ния к КД</t>
  </si>
  <si>
    <t>наличие в колл. договоре пункта об отчисле-нии работода-телем доп. денежных средств ППО</t>
  </si>
  <si>
    <t>Наличие профсоюз-ной странич-ки на сайте медицинс-кой организа-ции и ее оформле-ние</t>
  </si>
  <si>
    <t>конкурс "Лучший уполно-мочен-ный по охране труда"</t>
  </si>
  <si>
    <t>конкурс "Луч-ший коллек-тивный дого-вор"</t>
  </si>
  <si>
    <t>уровень профсо-юзного член-ства</t>
  </si>
  <si>
    <t>IV группа (свыше 500 членов профсоюза )</t>
  </si>
  <si>
    <t>КУ "Республиканский детский противотуберкулезный санаторий "Чуварлейский бор"</t>
  </si>
  <si>
    <t>за 11 месяцев 2018 года</t>
  </si>
  <si>
    <t>конкурс "Битва хоров"</t>
  </si>
  <si>
    <t>соревно-вания по волей-болу</t>
  </si>
  <si>
    <t>фото-конкурс "Твори добро…"</t>
  </si>
  <si>
    <t>конкурс "Лучшая школа профсо-юзного обучения в ППО"</t>
  </si>
  <si>
    <t>спар-таки-ада</t>
  </si>
  <si>
    <t>туристи-ческий слет</t>
  </si>
  <si>
    <t>БУ "Городская детская клиническая больница"</t>
  </si>
  <si>
    <t>АУ "Новочебоксарская городская стоматологическая поликлиника"</t>
  </si>
  <si>
    <t>БУ "Алатырский дом ребенка"</t>
  </si>
  <si>
    <t xml:space="preserve">ЧФ ФГАУ НМИЦ "МНТК" "Микрохирургия глаза"  </t>
  </si>
  <si>
    <t>БУ "Медицинский информационно-аналитический центр"</t>
  </si>
  <si>
    <t>конкурс "Профсоюзная весна"</t>
  </si>
  <si>
    <t>БУ "Первая Чебоксарская городская больница им.П.Н.Осипова"</t>
  </si>
  <si>
    <t>БУ "Республиканский кожно -венерологический диспансер"</t>
  </si>
  <si>
    <t>Таблица показателей эффективности деятельности первичных профсоюзных организаций, входящих в состав ЧРО профсоюза работников здравоохранения РФ</t>
  </si>
  <si>
    <t>АО "Санаторий "Чувашиякурорт"</t>
  </si>
  <si>
    <t>БУ "Республиканский противотуберкулезный диспансер"</t>
  </si>
  <si>
    <t>денеж-ная компен-сация стоимости путевки</t>
  </si>
  <si>
    <t>кратко-срочная беспро-цент-ная ссуда</t>
  </si>
  <si>
    <t>турис-тичес-кий слет</t>
  </si>
  <si>
    <t>конкурс "Проф-союзная весна"</t>
  </si>
  <si>
    <t>Наличие профсоюз-ной стра-нички на сайте медицинс-кой орга-низации и ее офор-мление</t>
  </si>
  <si>
    <t>Общее коли-чество баллов</t>
  </si>
  <si>
    <t>конкурс "Луч-шая школа профсо-юзного обуче-ния в ППО"</t>
  </si>
  <si>
    <t>наличие в КД п. об отчисле-нии рабо-тодате-лем доп. денежных средств в ППО</t>
  </si>
  <si>
    <t>наличие приложения или допол-нитель-ного соглаше-ния к КД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</si>
</sst>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color indexed="8"/>
      <name val="Times New Roman"/>
      <family val="2"/>
      <charset val="204"/>
    </font>
    <font>
      <sz val="10"/>
      <color indexed="8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2"/>
      <charset val="204"/>
    </font>
    <font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i/>
      <sz val="9"/>
      <color indexed="8"/>
      <name val="Times New Roman"/>
      <family val="1"/>
      <charset val="204"/>
    </font>
    <font>
      <i/>
      <sz val="8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i/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7"/>
      <color indexed="8"/>
      <name val="Calibri"/>
      <family val="2"/>
      <charset val="204"/>
    </font>
    <font>
      <i/>
      <sz val="7"/>
      <color indexed="8"/>
      <name val="Calibri"/>
      <family val="2"/>
      <charset val="204"/>
    </font>
    <font>
      <i/>
      <sz val="8"/>
      <color indexed="8"/>
      <name val="Calibri"/>
      <family val="2"/>
      <charset val="204"/>
    </font>
    <font>
      <i/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9"/>
      <color indexed="8"/>
      <name val="Calibri"/>
      <family val="2"/>
      <charset val="204"/>
    </font>
    <font>
      <b/>
      <i/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i/>
      <sz val="7"/>
      <color indexed="8"/>
      <name val="Calibri"/>
      <family val="2"/>
      <charset val="204"/>
    </font>
    <font>
      <b/>
      <i/>
      <sz val="7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9">
    <xf numFmtId="0" fontId="0" fillId="0" borderId="0" xfId="0"/>
    <xf numFmtId="0" fontId="4" fillId="2" borderId="0" xfId="1" applyFont="1" applyFill="1" applyBorder="1" applyAlignment="1">
      <alignment vertical="center" wrapText="1"/>
    </xf>
    <xf numFmtId="0" fontId="0" fillId="2" borderId="0" xfId="0" applyFill="1"/>
    <xf numFmtId="0" fontId="0" fillId="0" borderId="0" xfId="0" applyBorder="1"/>
    <xf numFmtId="0" fontId="6" fillId="2" borderId="0" xfId="1" applyFont="1" applyFill="1" applyBorder="1" applyAlignment="1">
      <alignment vertical="top" wrapText="1"/>
    </xf>
    <xf numFmtId="2" fontId="0" fillId="0" borderId="0" xfId="0" applyNumberFormat="1" applyBorder="1"/>
    <xf numFmtId="0" fontId="7" fillId="0" borderId="0" xfId="0" applyFont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2" fontId="0" fillId="0" borderId="1" xfId="0" applyNumberFormat="1" applyBorder="1"/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top" wrapText="1"/>
    </xf>
    <xf numFmtId="0" fontId="0" fillId="3" borderId="1" xfId="0" applyFill="1" applyBorder="1"/>
    <xf numFmtId="0" fontId="0" fillId="4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2" fillId="0" borderId="1" xfId="0" applyFont="1" applyBorder="1"/>
    <xf numFmtId="2" fontId="12" fillId="0" borderId="1" xfId="0" applyNumberFormat="1" applyFont="1" applyBorder="1"/>
    <xf numFmtId="0" fontId="15" fillId="4" borderId="1" xfId="0" applyFont="1" applyFill="1" applyBorder="1"/>
    <xf numFmtId="0" fontId="0" fillId="6" borderId="1" xfId="0" applyFill="1" applyBorder="1"/>
    <xf numFmtId="0" fontId="15" fillId="3" borderId="1" xfId="0" applyFont="1" applyFill="1" applyBorder="1"/>
    <xf numFmtId="0" fontId="13" fillId="5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/>
    <xf numFmtId="0" fontId="16" fillId="3" borderId="1" xfId="0" applyFont="1" applyFill="1" applyBorder="1"/>
    <xf numFmtId="0" fontId="11" fillId="6" borderId="2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/>
    <xf numFmtId="0" fontId="15" fillId="6" borderId="1" xfId="0" applyFont="1" applyFill="1" applyBorder="1"/>
    <xf numFmtId="0" fontId="0" fillId="6" borderId="0" xfId="0" applyFill="1"/>
    <xf numFmtId="0" fontId="11" fillId="6" borderId="1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8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vertical="top" wrapText="1"/>
    </xf>
    <xf numFmtId="0" fontId="3" fillId="6" borderId="1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vertical="top" wrapText="1"/>
    </xf>
    <xf numFmtId="4" fontId="2" fillId="6" borderId="1" xfId="1" applyNumberFormat="1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4" fillId="6" borderId="0" xfId="1" applyFont="1" applyFill="1" applyBorder="1" applyAlignment="1">
      <alignment vertical="center" wrapText="1"/>
    </xf>
    <xf numFmtId="0" fontId="6" fillId="6" borderId="0" xfId="1" applyFont="1" applyFill="1" applyBorder="1" applyAlignment="1">
      <alignment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6" fillId="4" borderId="1" xfId="0" applyFont="1" applyFill="1" applyBorder="1"/>
    <xf numFmtId="4" fontId="17" fillId="2" borderId="1" xfId="1" applyNumberFormat="1" applyFont="1" applyFill="1" applyBorder="1"/>
    <xf numFmtId="49" fontId="18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14" fillId="0" borderId="0" xfId="0" applyFont="1" applyAlignment="1">
      <alignment horizontal="center" vertical="center"/>
    </xf>
    <xf numFmtId="0" fontId="22" fillId="2" borderId="0" xfId="0" applyFont="1" applyFill="1"/>
    <xf numFmtId="0" fontId="21" fillId="6" borderId="1" xfId="0" applyFont="1" applyFill="1" applyBorder="1"/>
    <xf numFmtId="0" fontId="21" fillId="0" borderId="0" xfId="0" applyFont="1"/>
    <xf numFmtId="0" fontId="12" fillId="6" borderId="1" xfId="0" applyFont="1" applyFill="1" applyBorder="1"/>
    <xf numFmtId="0" fontId="12" fillId="2" borderId="1" xfId="0" applyFont="1" applyFill="1" applyBorder="1"/>
    <xf numFmtId="0" fontId="16" fillId="7" borderId="1" xfId="0" applyFont="1" applyFill="1" applyBorder="1"/>
    <xf numFmtId="0" fontId="0" fillId="7" borderId="1" xfId="0" applyFill="1" applyBorder="1"/>
    <xf numFmtId="0" fontId="0" fillId="2" borderId="0" xfId="0" applyFill="1" applyAlignment="1">
      <alignment horizontal="center" vertical="center"/>
    </xf>
    <xf numFmtId="0" fontId="24" fillId="0" borderId="0" xfId="0" applyFont="1"/>
    <xf numFmtId="0" fontId="2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6" fillId="7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6" fillId="6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5" fillId="6" borderId="1" xfId="0" applyFont="1" applyFill="1" applyBorder="1"/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 wrapText="1"/>
    </xf>
    <xf numFmtId="4" fontId="17" fillId="2" borderId="1" xfId="1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19" fillId="0" borderId="1" xfId="0" applyFont="1" applyFill="1" applyBorder="1"/>
    <xf numFmtId="0" fontId="12" fillId="0" borderId="1" xfId="0" applyNumberFormat="1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6" fillId="8" borderId="1" xfId="0" applyFont="1" applyFill="1" applyBorder="1" applyAlignment="1">
      <alignment vertical="center"/>
    </xf>
    <xf numFmtId="0" fontId="16" fillId="8" borderId="1" xfId="0" applyFont="1" applyFill="1" applyBorder="1"/>
    <xf numFmtId="0" fontId="27" fillId="8" borderId="1" xfId="0" applyFont="1" applyFill="1" applyBorder="1"/>
    <xf numFmtId="0" fontId="15" fillId="8" borderId="1" xfId="0" applyFont="1" applyFill="1" applyBorder="1"/>
    <xf numFmtId="0" fontId="0" fillId="8" borderId="1" xfId="0" applyFill="1" applyBorder="1"/>
    <xf numFmtId="0" fontId="0" fillId="9" borderId="1" xfId="0" applyFill="1" applyBorder="1"/>
    <xf numFmtId="2" fontId="0" fillId="8" borderId="1" xfId="0" applyNumberFormat="1" applyFill="1" applyBorder="1"/>
    <xf numFmtId="49" fontId="26" fillId="8" borderId="1" xfId="0" applyNumberFormat="1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textRotation="90"/>
    </xf>
    <xf numFmtId="0" fontId="10" fillId="8" borderId="1" xfId="0" applyFont="1" applyFill="1" applyBorder="1" applyAlignment="1">
      <alignment horizontal="center" vertical="center" wrapText="1"/>
    </xf>
    <xf numFmtId="0" fontId="25" fillId="6" borderId="10" xfId="0" applyFont="1" applyFill="1" applyBorder="1"/>
    <xf numFmtId="0" fontId="10" fillId="6" borderId="10" xfId="0" applyFont="1" applyFill="1" applyBorder="1" applyAlignment="1">
      <alignment horizontal="center" vertical="center"/>
    </xf>
    <xf numFmtId="0" fontId="25" fillId="6" borderId="13" xfId="0" applyFont="1" applyFill="1" applyBorder="1"/>
    <xf numFmtId="0" fontId="10" fillId="10" borderId="13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49" fontId="26" fillId="10" borderId="13" xfId="0" applyNumberFormat="1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/>
    </xf>
    <xf numFmtId="0" fontId="6" fillId="2" borderId="13" xfId="1" applyFont="1" applyFill="1" applyBorder="1" applyAlignment="1">
      <alignment vertical="center" wrapText="1"/>
    </xf>
    <xf numFmtId="0" fontId="6" fillId="6" borderId="13" xfId="1" applyFont="1" applyFill="1" applyBorder="1" applyAlignment="1">
      <alignment vertical="center" wrapText="1"/>
    </xf>
    <xf numFmtId="0" fontId="12" fillId="0" borderId="13" xfId="0" applyNumberFormat="1" applyFont="1" applyBorder="1" applyAlignment="1">
      <alignment vertical="center"/>
    </xf>
    <xf numFmtId="2" fontId="12" fillId="0" borderId="13" xfId="0" applyNumberFormat="1" applyFont="1" applyBorder="1" applyAlignment="1">
      <alignment vertical="center"/>
    </xf>
    <xf numFmtId="0" fontId="16" fillId="11" borderId="13" xfId="0" applyFont="1" applyFill="1" applyBorder="1" applyAlignment="1">
      <alignment vertical="center"/>
    </xf>
    <xf numFmtId="0" fontId="0" fillId="6" borderId="13" xfId="0" applyFill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6" fillId="7" borderId="13" xfId="0" applyFont="1" applyFill="1" applyBorder="1" applyAlignment="1">
      <alignment vertical="center"/>
    </xf>
    <xf numFmtId="0" fontId="16" fillId="6" borderId="13" xfId="0" applyFont="1" applyFill="1" applyBorder="1" applyAlignment="1">
      <alignment vertical="center"/>
    </xf>
    <xf numFmtId="0" fontId="4" fillId="2" borderId="13" xfId="1" applyFont="1" applyFill="1" applyBorder="1" applyAlignment="1">
      <alignment vertical="center" wrapText="1"/>
    </xf>
    <xf numFmtId="0" fontId="3" fillId="6" borderId="13" xfId="1" applyFont="1" applyFill="1" applyBorder="1" applyAlignment="1">
      <alignment vertical="center" wrapText="1"/>
    </xf>
    <xf numFmtId="0" fontId="4" fillId="6" borderId="13" xfId="1" applyFont="1" applyFill="1" applyBorder="1" applyAlignment="1">
      <alignment vertical="center" wrapText="1"/>
    </xf>
    <xf numFmtId="0" fontId="19" fillId="0" borderId="13" xfId="0" applyFont="1" applyBorder="1" applyAlignment="1">
      <alignment vertical="center"/>
    </xf>
    <xf numFmtId="0" fontId="12" fillId="0" borderId="13" xfId="0" applyFont="1" applyBorder="1"/>
    <xf numFmtId="2" fontId="12" fillId="0" borderId="13" xfId="0" applyNumberFormat="1" applyFont="1" applyBorder="1"/>
    <xf numFmtId="0" fontId="16" fillId="11" borderId="13" xfId="0" applyFont="1" applyFill="1" applyBorder="1"/>
    <xf numFmtId="0" fontId="0" fillId="6" borderId="13" xfId="0" applyFill="1" applyBorder="1"/>
    <xf numFmtId="0" fontId="19" fillId="0" borderId="13" xfId="0" applyFont="1" applyBorder="1"/>
    <xf numFmtId="0" fontId="15" fillId="6" borderId="13" xfId="0" applyFont="1" applyFill="1" applyBorder="1"/>
    <xf numFmtId="0" fontId="12" fillId="2" borderId="13" xfId="0" applyFont="1" applyFill="1" applyBorder="1"/>
    <xf numFmtId="0" fontId="16" fillId="7" borderId="13" xfId="0" applyFont="1" applyFill="1" applyBorder="1"/>
    <xf numFmtId="0" fontId="16" fillId="6" borderId="13" xfId="0" applyFont="1" applyFill="1" applyBorder="1"/>
    <xf numFmtId="0" fontId="6" fillId="2" borderId="13" xfId="1" applyFont="1" applyFill="1" applyBorder="1" applyAlignment="1">
      <alignment horizontal="left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vertical="center" wrapText="1"/>
    </xf>
    <xf numFmtId="0" fontId="5" fillId="6" borderId="13" xfId="1" applyFont="1" applyFill="1" applyBorder="1" applyAlignment="1">
      <alignment vertical="top" wrapText="1"/>
    </xf>
    <xf numFmtId="0" fontId="15" fillId="11" borderId="13" xfId="0" applyFont="1" applyFill="1" applyBorder="1"/>
    <xf numFmtId="0" fontId="12" fillId="6" borderId="13" xfId="0" applyFont="1" applyFill="1" applyBorder="1"/>
    <xf numFmtId="0" fontId="6" fillId="6" borderId="13" xfId="1" applyFont="1" applyFill="1" applyBorder="1" applyAlignment="1">
      <alignment vertical="top" wrapText="1"/>
    </xf>
    <xf numFmtId="0" fontId="19" fillId="0" borderId="13" xfId="0" applyFont="1" applyFill="1" applyBorder="1"/>
    <xf numFmtId="0" fontId="30" fillId="0" borderId="13" xfId="0" applyFont="1" applyFill="1" applyBorder="1" applyAlignment="1">
      <alignment horizontal="center" vertical="center"/>
    </xf>
    <xf numFmtId="0" fontId="0" fillId="0" borderId="13" xfId="0" applyBorder="1"/>
    <xf numFmtId="2" fontId="0" fillId="0" borderId="13" xfId="0" applyNumberFormat="1" applyBorder="1"/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" fontId="17" fillId="2" borderId="13" xfId="1" applyNumberFormat="1" applyFont="1" applyFill="1" applyBorder="1" applyAlignment="1">
      <alignment vertical="center"/>
    </xf>
    <xf numFmtId="4" fontId="2" fillId="6" borderId="13" xfId="1" applyNumberFormat="1" applyFont="1" applyFill="1" applyBorder="1"/>
    <xf numFmtId="0" fontId="1" fillId="7" borderId="16" xfId="0" applyFont="1" applyFill="1" applyBorder="1" applyAlignment="1">
      <alignment horizontal="center" vertical="center"/>
    </xf>
    <xf numFmtId="0" fontId="0" fillId="11" borderId="16" xfId="0" applyFill="1" applyBorder="1"/>
    <xf numFmtId="2" fontId="0" fillId="11" borderId="16" xfId="0" applyNumberFormat="1" applyFill="1" applyBorder="1"/>
    <xf numFmtId="0" fontId="0" fillId="6" borderId="16" xfId="0" applyFill="1" applyBorder="1"/>
    <xf numFmtId="0" fontId="16" fillId="10" borderId="13" xfId="0" applyFont="1" applyFill="1" applyBorder="1" applyAlignment="1">
      <alignment vertical="center"/>
    </xf>
    <xf numFmtId="0" fontId="16" fillId="10" borderId="13" xfId="0" applyFont="1" applyFill="1" applyBorder="1"/>
    <xf numFmtId="0" fontId="27" fillId="10" borderId="13" xfId="0" applyFont="1" applyFill="1" applyBorder="1"/>
    <xf numFmtId="0" fontId="15" fillId="10" borderId="13" xfId="0" applyFont="1" applyFill="1" applyBorder="1"/>
    <xf numFmtId="0" fontId="23" fillId="6" borderId="10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vertical="center"/>
    </xf>
    <xf numFmtId="0" fontId="32" fillId="12" borderId="14" xfId="0" applyFont="1" applyFill="1" applyBorder="1" applyAlignment="1">
      <alignment horizontal="center" vertical="center"/>
    </xf>
    <xf numFmtId="0" fontId="32" fillId="12" borderId="14" xfId="0" applyFont="1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 textRotation="90"/>
    </xf>
    <xf numFmtId="0" fontId="31" fillId="2" borderId="10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textRotation="90"/>
    </xf>
    <xf numFmtId="0" fontId="10" fillId="0" borderId="12" xfId="0" applyFont="1" applyBorder="1" applyAlignment="1">
      <alignment horizontal="center" vertical="center" textRotation="90"/>
    </xf>
    <xf numFmtId="0" fontId="10" fillId="0" borderId="10" xfId="0" applyFont="1" applyBorder="1" applyAlignment="1">
      <alignment horizontal="center" vertical="center" textRotation="90"/>
    </xf>
    <xf numFmtId="0" fontId="10" fillId="0" borderId="13" xfId="0" applyFont="1" applyBorder="1" applyAlignment="1">
      <alignment horizontal="center" vertical="center" textRotation="90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textRotation="90"/>
    </xf>
    <xf numFmtId="0" fontId="14" fillId="3" borderId="12" xfId="0" applyFont="1" applyFill="1" applyBorder="1" applyAlignment="1">
      <alignment horizontal="center" vertical="center" textRotation="90"/>
    </xf>
    <xf numFmtId="0" fontId="14" fillId="3" borderId="13" xfId="0" applyFont="1" applyFill="1" applyBorder="1" applyAlignment="1">
      <alignment horizontal="center" vertical="center" textRotation="90"/>
    </xf>
    <xf numFmtId="0" fontId="14" fillId="3" borderId="14" xfId="0" applyFont="1" applyFill="1" applyBorder="1" applyAlignment="1">
      <alignment horizontal="center" vertical="center" textRotation="90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5" fillId="12" borderId="11" xfId="0" applyFont="1" applyFill="1" applyBorder="1" applyAlignment="1">
      <alignment horizontal="center" vertical="center" wrapText="1"/>
    </xf>
    <xf numFmtId="0" fontId="15" fillId="12" borderId="14" xfId="0" applyFont="1" applyFill="1" applyBorder="1" applyAlignment="1">
      <alignment horizontal="center" vertical="center" wrapText="1"/>
    </xf>
    <xf numFmtId="0" fontId="34" fillId="2" borderId="10" xfId="0" applyNumberFormat="1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/>
    </xf>
    <xf numFmtId="0" fontId="22" fillId="2" borderId="1" xfId="0" applyFont="1" applyFill="1" applyBorder="1"/>
    <xf numFmtId="0" fontId="11" fillId="0" borderId="1" xfId="0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textRotation="90"/>
    </xf>
    <xf numFmtId="0" fontId="14" fillId="0" borderId="8" xfId="0" applyFont="1" applyBorder="1" applyAlignment="1">
      <alignment horizontal="center" vertical="center" textRotation="90"/>
    </xf>
    <xf numFmtId="0" fontId="14" fillId="0" borderId="4" xfId="0" applyFont="1" applyBorder="1" applyAlignment="1">
      <alignment horizontal="center" vertical="center" textRotation="90"/>
    </xf>
    <xf numFmtId="0" fontId="14" fillId="3" borderId="1" xfId="0" applyFont="1" applyFill="1" applyBorder="1" applyAlignment="1">
      <alignment horizontal="center" vertical="center" textRotation="90"/>
    </xf>
    <xf numFmtId="0" fontId="1" fillId="7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31" fillId="2" borderId="3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2" borderId="1" xfId="0" applyNumberFormat="1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8"/>
  <sheetViews>
    <sheetView tabSelected="1" zoomScale="104" zoomScaleNormal="104" zoomScaleSheetLayoutView="100" workbookViewId="0">
      <selection activeCell="B6" sqref="A6:XFD6"/>
    </sheetView>
  </sheetViews>
  <sheetFormatPr defaultRowHeight="14.4"/>
  <cols>
    <col min="1" max="1" width="2.6640625" style="9" customWidth="1"/>
    <col min="2" max="2" width="3.44140625" style="92" customWidth="1"/>
    <col min="3" max="3" width="35.109375" style="61" customWidth="1"/>
    <col min="4" max="4" width="0.109375" style="39" customWidth="1"/>
    <col min="5" max="5" width="6.5546875" customWidth="1"/>
    <col min="6" max="6" width="7.109375" customWidth="1"/>
    <col min="7" max="7" width="6.33203125" customWidth="1"/>
    <col min="8" max="8" width="6.6640625" customWidth="1"/>
    <col min="9" max="9" width="0.44140625" style="39" customWidth="1"/>
    <col min="10" max="10" width="6.5546875" customWidth="1"/>
    <col min="11" max="11" width="6.88671875" customWidth="1"/>
    <col min="12" max="12" width="7.88671875" customWidth="1"/>
    <col min="13" max="13" width="5.6640625" hidden="1" customWidth="1"/>
    <col min="14" max="14" width="0.44140625" style="39" customWidth="1"/>
    <col min="15" max="16" width="6.33203125" customWidth="1"/>
    <col min="17" max="17" width="5.6640625" hidden="1" customWidth="1"/>
    <col min="18" max="18" width="0.44140625" style="39" customWidth="1"/>
    <col min="19" max="19" width="6" customWidth="1"/>
    <col min="20" max="20" width="6.5546875" customWidth="1"/>
    <col min="21" max="21" width="6.33203125" customWidth="1"/>
    <col min="22" max="22" width="5.44140625" customWidth="1"/>
    <col min="23" max="25" width="6.109375" customWidth="1"/>
    <col min="26" max="26" width="5.88671875" customWidth="1"/>
    <col min="27" max="27" width="6.44140625" customWidth="1"/>
    <col min="28" max="28" width="5.6640625" hidden="1" customWidth="1"/>
    <col min="29" max="29" width="0.5546875" style="39" customWidth="1"/>
    <col min="30" max="30" width="7.44140625" customWidth="1"/>
    <col min="31" max="31" width="0.6640625" style="39" customWidth="1"/>
    <col min="32" max="32" width="8.6640625" style="166" customWidth="1"/>
  </cols>
  <sheetData>
    <row r="1" spans="1:32" ht="11.4" customHeight="1">
      <c r="A1" s="189" t="s">
        <v>101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</row>
    <row r="2" spans="1:32" ht="14.4" customHeight="1">
      <c r="A2" s="188" t="s">
        <v>132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</row>
    <row r="3" spans="1:32" ht="19.2" customHeight="1">
      <c r="A3" s="187" t="s">
        <v>117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</row>
    <row r="4" spans="1:32" s="69" customFormat="1" ht="31.95" customHeight="1">
      <c r="A4" s="171" t="s">
        <v>13</v>
      </c>
      <c r="B4" s="173" t="s">
        <v>12</v>
      </c>
      <c r="C4" s="168" t="s">
        <v>99</v>
      </c>
      <c r="D4" s="106"/>
      <c r="E4" s="170" t="s">
        <v>6</v>
      </c>
      <c r="F4" s="170"/>
      <c r="G4" s="170"/>
      <c r="H4" s="170"/>
      <c r="I4" s="160"/>
      <c r="J4" s="170" t="s">
        <v>5</v>
      </c>
      <c r="K4" s="170"/>
      <c r="L4" s="170"/>
      <c r="M4" s="170"/>
      <c r="N4" s="160"/>
      <c r="O4" s="194" t="s">
        <v>105</v>
      </c>
      <c r="P4" s="194"/>
      <c r="Q4" s="194"/>
      <c r="R4" s="161"/>
      <c r="S4" s="170" t="s">
        <v>16</v>
      </c>
      <c r="T4" s="170"/>
      <c r="U4" s="170"/>
      <c r="V4" s="170"/>
      <c r="W4" s="170"/>
      <c r="X4" s="170"/>
      <c r="Y4" s="170"/>
      <c r="Z4" s="170"/>
      <c r="AA4" s="170"/>
      <c r="AB4" s="170"/>
      <c r="AC4" s="107"/>
      <c r="AD4" s="190" t="s">
        <v>139</v>
      </c>
      <c r="AE4" s="195"/>
      <c r="AF4" s="192" t="s">
        <v>140</v>
      </c>
    </row>
    <row r="5" spans="1:32" s="70" customFormat="1" ht="102" customHeight="1">
      <c r="A5" s="172"/>
      <c r="B5" s="174"/>
      <c r="C5" s="169"/>
      <c r="D5" s="108"/>
      <c r="E5" s="109" t="s">
        <v>100</v>
      </c>
      <c r="F5" s="109" t="s">
        <v>103</v>
      </c>
      <c r="G5" s="109" t="s">
        <v>114</v>
      </c>
      <c r="H5" s="110" t="s">
        <v>104</v>
      </c>
      <c r="I5" s="111"/>
      <c r="J5" s="112" t="s">
        <v>108</v>
      </c>
      <c r="K5" s="112" t="s">
        <v>143</v>
      </c>
      <c r="L5" s="109" t="s">
        <v>142</v>
      </c>
      <c r="M5" s="110" t="s">
        <v>104</v>
      </c>
      <c r="N5" s="111"/>
      <c r="O5" s="109" t="s">
        <v>135</v>
      </c>
      <c r="P5" s="109" t="s">
        <v>136</v>
      </c>
      <c r="Q5" s="110" t="s">
        <v>104</v>
      </c>
      <c r="R5" s="111"/>
      <c r="S5" s="109" t="s">
        <v>113</v>
      </c>
      <c r="T5" s="109" t="s">
        <v>112</v>
      </c>
      <c r="U5" s="109" t="s">
        <v>141</v>
      </c>
      <c r="V5" s="109" t="s">
        <v>122</v>
      </c>
      <c r="W5" s="109" t="s">
        <v>119</v>
      </c>
      <c r="X5" s="109" t="s">
        <v>137</v>
      </c>
      <c r="Y5" s="109" t="s">
        <v>138</v>
      </c>
      <c r="Z5" s="109" t="s">
        <v>118</v>
      </c>
      <c r="AA5" s="109" t="s">
        <v>120</v>
      </c>
      <c r="AB5" s="113" t="s">
        <v>104</v>
      </c>
      <c r="AC5" s="111"/>
      <c r="AD5" s="191"/>
      <c r="AE5" s="196"/>
      <c r="AF5" s="193"/>
    </row>
    <row r="6" spans="1:32" ht="33" customHeight="1">
      <c r="A6" s="167" t="s">
        <v>10</v>
      </c>
      <c r="B6" s="114">
        <v>1</v>
      </c>
      <c r="C6" s="115" t="s">
        <v>128</v>
      </c>
      <c r="D6" s="116"/>
      <c r="E6" s="117">
        <v>139</v>
      </c>
      <c r="F6" s="117">
        <v>68</v>
      </c>
      <c r="G6" s="118">
        <f t="shared" ref="G6:G17" si="0">F6*100/E6</f>
        <v>48.920863309352519</v>
      </c>
      <c r="H6" s="119">
        <v>2</v>
      </c>
      <c r="I6" s="120"/>
      <c r="J6" s="121">
        <v>1</v>
      </c>
      <c r="K6" s="121"/>
      <c r="L6" s="121"/>
      <c r="M6" s="119">
        <f t="shared" ref="M6:M17" si="1">J6+K6+L6</f>
        <v>1</v>
      </c>
      <c r="N6" s="120"/>
      <c r="O6" s="121">
        <v>1</v>
      </c>
      <c r="P6" s="121">
        <v>1</v>
      </c>
      <c r="Q6" s="119">
        <f t="shared" ref="Q6:Q17" si="2">O6+P6</f>
        <v>2</v>
      </c>
      <c r="R6" s="120"/>
      <c r="S6" s="121"/>
      <c r="T6" s="121"/>
      <c r="U6" s="121">
        <v>1</v>
      </c>
      <c r="V6" s="121">
        <v>1</v>
      </c>
      <c r="W6" s="121"/>
      <c r="X6" s="121">
        <v>2</v>
      </c>
      <c r="Y6" s="121">
        <v>1</v>
      </c>
      <c r="Z6" s="121"/>
      <c r="AA6" s="121">
        <v>2</v>
      </c>
      <c r="AB6" s="122">
        <f t="shared" ref="AB6:AB16" si="3">SUM(S6:AA6)</f>
        <v>7</v>
      </c>
      <c r="AC6" s="123"/>
      <c r="AD6" s="156">
        <v>1</v>
      </c>
      <c r="AE6" s="123"/>
      <c r="AF6" s="162">
        <f t="shared" ref="AF6:AF17" si="4">H6+M6+Q6+AB6+AD6</f>
        <v>13</v>
      </c>
    </row>
    <row r="7" spans="1:32" ht="43.2" customHeight="1">
      <c r="A7" s="167"/>
      <c r="B7" s="114">
        <v>2</v>
      </c>
      <c r="C7" s="115" t="s">
        <v>93</v>
      </c>
      <c r="D7" s="116"/>
      <c r="E7" s="117">
        <v>53</v>
      </c>
      <c r="F7" s="117">
        <v>52</v>
      </c>
      <c r="G7" s="118">
        <f t="shared" si="0"/>
        <v>98.113207547169807</v>
      </c>
      <c r="H7" s="119">
        <v>7</v>
      </c>
      <c r="I7" s="120"/>
      <c r="J7" s="121">
        <v>1</v>
      </c>
      <c r="K7" s="121">
        <v>1</v>
      </c>
      <c r="L7" s="121"/>
      <c r="M7" s="119">
        <f t="shared" si="1"/>
        <v>2</v>
      </c>
      <c r="N7" s="120"/>
      <c r="O7" s="121"/>
      <c r="P7" s="121"/>
      <c r="Q7" s="119">
        <f t="shared" si="2"/>
        <v>0</v>
      </c>
      <c r="R7" s="120"/>
      <c r="S7" s="121"/>
      <c r="T7" s="121"/>
      <c r="U7" s="121"/>
      <c r="V7" s="121"/>
      <c r="W7" s="121"/>
      <c r="X7" s="121"/>
      <c r="Y7" s="121">
        <v>1</v>
      </c>
      <c r="Z7" s="121"/>
      <c r="AA7" s="121">
        <v>2</v>
      </c>
      <c r="AB7" s="122">
        <f t="shared" si="3"/>
        <v>3</v>
      </c>
      <c r="AC7" s="123"/>
      <c r="AD7" s="156"/>
      <c r="AE7" s="123"/>
      <c r="AF7" s="162">
        <f t="shared" si="4"/>
        <v>12</v>
      </c>
    </row>
    <row r="8" spans="1:32" ht="45.6" customHeight="1">
      <c r="A8" s="167"/>
      <c r="B8" s="114">
        <v>3</v>
      </c>
      <c r="C8" s="124" t="s">
        <v>116</v>
      </c>
      <c r="D8" s="125"/>
      <c r="E8" s="117">
        <v>104</v>
      </c>
      <c r="F8" s="117">
        <v>72</v>
      </c>
      <c r="G8" s="118">
        <f t="shared" si="0"/>
        <v>69.230769230769226</v>
      </c>
      <c r="H8" s="119">
        <v>4</v>
      </c>
      <c r="I8" s="120"/>
      <c r="J8" s="121">
        <v>1</v>
      </c>
      <c r="K8" s="121"/>
      <c r="L8" s="121"/>
      <c r="M8" s="119">
        <f t="shared" si="1"/>
        <v>1</v>
      </c>
      <c r="N8" s="120"/>
      <c r="O8" s="121"/>
      <c r="P8" s="121"/>
      <c r="Q8" s="119">
        <f t="shared" si="2"/>
        <v>0</v>
      </c>
      <c r="R8" s="120"/>
      <c r="S8" s="121"/>
      <c r="T8" s="121"/>
      <c r="U8" s="121"/>
      <c r="V8" s="121">
        <v>2</v>
      </c>
      <c r="W8" s="121"/>
      <c r="X8" s="121"/>
      <c r="Y8" s="121">
        <v>2</v>
      </c>
      <c r="Z8" s="121"/>
      <c r="AA8" s="121"/>
      <c r="AB8" s="122">
        <f t="shared" si="3"/>
        <v>4</v>
      </c>
      <c r="AC8" s="123"/>
      <c r="AD8" s="156">
        <v>1</v>
      </c>
      <c r="AE8" s="123"/>
      <c r="AF8" s="162">
        <f t="shared" si="4"/>
        <v>10</v>
      </c>
    </row>
    <row r="9" spans="1:32" ht="20.399999999999999" customHeight="1">
      <c r="A9" s="167"/>
      <c r="B9" s="114">
        <v>4</v>
      </c>
      <c r="C9" s="115" t="s">
        <v>86</v>
      </c>
      <c r="D9" s="116"/>
      <c r="E9" s="117">
        <v>31</v>
      </c>
      <c r="F9" s="117">
        <v>31</v>
      </c>
      <c r="G9" s="118">
        <f t="shared" si="0"/>
        <v>100</v>
      </c>
      <c r="H9" s="119">
        <v>7</v>
      </c>
      <c r="I9" s="120">
        <v>0</v>
      </c>
      <c r="J9" s="121">
        <v>1</v>
      </c>
      <c r="K9" s="121"/>
      <c r="L9" s="121"/>
      <c r="M9" s="119">
        <f t="shared" si="1"/>
        <v>1</v>
      </c>
      <c r="N9" s="120"/>
      <c r="O9" s="121">
        <v>1</v>
      </c>
      <c r="P9" s="121"/>
      <c r="Q9" s="119">
        <f t="shared" si="2"/>
        <v>1</v>
      </c>
      <c r="R9" s="120"/>
      <c r="S9" s="121"/>
      <c r="T9" s="121"/>
      <c r="U9" s="121"/>
      <c r="V9" s="121"/>
      <c r="W9" s="121"/>
      <c r="X9" s="121"/>
      <c r="Y9" s="121"/>
      <c r="Z9" s="121"/>
      <c r="AA9" s="121"/>
      <c r="AB9" s="122">
        <f t="shared" si="3"/>
        <v>0</v>
      </c>
      <c r="AC9" s="123"/>
      <c r="AD9" s="156"/>
      <c r="AE9" s="123"/>
      <c r="AF9" s="162">
        <f t="shared" si="4"/>
        <v>9</v>
      </c>
    </row>
    <row r="10" spans="1:32" ht="20.399999999999999" customHeight="1">
      <c r="A10" s="167"/>
      <c r="B10" s="114">
        <v>5</v>
      </c>
      <c r="C10" s="124" t="s">
        <v>102</v>
      </c>
      <c r="D10" s="126"/>
      <c r="E10" s="117">
        <v>43</v>
      </c>
      <c r="F10" s="117">
        <v>43</v>
      </c>
      <c r="G10" s="118">
        <f t="shared" si="0"/>
        <v>100</v>
      </c>
      <c r="H10" s="119">
        <v>7</v>
      </c>
      <c r="I10" s="120"/>
      <c r="J10" s="121"/>
      <c r="K10" s="121"/>
      <c r="L10" s="121"/>
      <c r="M10" s="119">
        <f t="shared" si="1"/>
        <v>0</v>
      </c>
      <c r="N10" s="120"/>
      <c r="O10" s="121">
        <v>1</v>
      </c>
      <c r="P10" s="121"/>
      <c r="Q10" s="119">
        <f t="shared" si="2"/>
        <v>1</v>
      </c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2">
        <f t="shared" si="3"/>
        <v>0</v>
      </c>
      <c r="AC10" s="123"/>
      <c r="AD10" s="156"/>
      <c r="AE10" s="123"/>
      <c r="AF10" s="162">
        <f t="shared" si="4"/>
        <v>8</v>
      </c>
    </row>
    <row r="11" spans="1:32" ht="20.399999999999999" customHeight="1">
      <c r="A11" s="167"/>
      <c r="B11" s="114">
        <v>6</v>
      </c>
      <c r="C11" s="115" t="s">
        <v>97</v>
      </c>
      <c r="D11" s="116"/>
      <c r="E11" s="117">
        <v>79</v>
      </c>
      <c r="F11" s="117">
        <v>45</v>
      </c>
      <c r="G11" s="118">
        <f t="shared" si="0"/>
        <v>56.962025316455694</v>
      </c>
      <c r="H11" s="119">
        <v>3</v>
      </c>
      <c r="I11" s="120"/>
      <c r="J11" s="121">
        <v>1</v>
      </c>
      <c r="K11" s="121"/>
      <c r="L11" s="121"/>
      <c r="M11" s="119">
        <f t="shared" si="1"/>
        <v>1</v>
      </c>
      <c r="N11" s="120"/>
      <c r="O11" s="121">
        <v>1</v>
      </c>
      <c r="P11" s="121"/>
      <c r="Q11" s="119">
        <f t="shared" si="2"/>
        <v>1</v>
      </c>
      <c r="R11" s="120"/>
      <c r="S11" s="121"/>
      <c r="T11" s="121"/>
      <c r="U11" s="121"/>
      <c r="V11" s="121">
        <v>1</v>
      </c>
      <c r="W11" s="121"/>
      <c r="X11" s="121"/>
      <c r="Y11" s="121">
        <v>1</v>
      </c>
      <c r="Z11" s="121"/>
      <c r="AA11" s="121"/>
      <c r="AB11" s="122">
        <f t="shared" si="3"/>
        <v>2</v>
      </c>
      <c r="AC11" s="123"/>
      <c r="AD11" s="156"/>
      <c r="AE11" s="123"/>
      <c r="AF11" s="162">
        <f t="shared" si="4"/>
        <v>7</v>
      </c>
    </row>
    <row r="12" spans="1:32" ht="31.2" customHeight="1">
      <c r="A12" s="167"/>
      <c r="B12" s="114">
        <v>7</v>
      </c>
      <c r="C12" s="115" t="s">
        <v>84</v>
      </c>
      <c r="D12" s="116"/>
      <c r="E12" s="117">
        <v>17</v>
      </c>
      <c r="F12" s="117">
        <v>12</v>
      </c>
      <c r="G12" s="118">
        <f t="shared" si="0"/>
        <v>70.588235294117652</v>
      </c>
      <c r="H12" s="119">
        <v>5</v>
      </c>
      <c r="I12" s="120"/>
      <c r="J12" s="121">
        <v>1</v>
      </c>
      <c r="K12" s="121"/>
      <c r="L12" s="121"/>
      <c r="M12" s="119">
        <f t="shared" si="1"/>
        <v>1</v>
      </c>
      <c r="N12" s="120"/>
      <c r="O12" s="121"/>
      <c r="P12" s="121"/>
      <c r="Q12" s="119">
        <f t="shared" si="2"/>
        <v>0</v>
      </c>
      <c r="R12" s="120"/>
      <c r="S12" s="121"/>
      <c r="T12" s="121"/>
      <c r="U12" s="121"/>
      <c r="V12" s="121"/>
      <c r="W12" s="121"/>
      <c r="X12" s="121"/>
      <c r="Y12" s="121"/>
      <c r="Z12" s="121"/>
      <c r="AA12" s="121"/>
      <c r="AB12" s="122">
        <f t="shared" si="3"/>
        <v>0</v>
      </c>
      <c r="AC12" s="123"/>
      <c r="AD12" s="156"/>
      <c r="AE12" s="123"/>
      <c r="AF12" s="162">
        <f t="shared" si="4"/>
        <v>6</v>
      </c>
    </row>
    <row r="13" spans="1:32" ht="30" customHeight="1">
      <c r="A13" s="167"/>
      <c r="B13" s="114">
        <v>8</v>
      </c>
      <c r="C13" s="115" t="s">
        <v>83</v>
      </c>
      <c r="D13" s="116"/>
      <c r="E13" s="117">
        <v>73</v>
      </c>
      <c r="F13" s="117">
        <v>38</v>
      </c>
      <c r="G13" s="118">
        <f t="shared" si="0"/>
        <v>52.054794520547944</v>
      </c>
      <c r="H13" s="119">
        <v>3</v>
      </c>
      <c r="I13" s="120"/>
      <c r="J13" s="121">
        <v>1</v>
      </c>
      <c r="K13" s="127"/>
      <c r="L13" s="121"/>
      <c r="M13" s="119">
        <f t="shared" si="1"/>
        <v>1</v>
      </c>
      <c r="N13" s="120"/>
      <c r="O13" s="121"/>
      <c r="P13" s="121"/>
      <c r="Q13" s="119">
        <f t="shared" si="2"/>
        <v>0</v>
      </c>
      <c r="R13" s="120"/>
      <c r="S13" s="121"/>
      <c r="T13" s="121"/>
      <c r="U13" s="121"/>
      <c r="V13" s="121"/>
      <c r="W13" s="121"/>
      <c r="X13" s="121"/>
      <c r="Y13" s="121"/>
      <c r="Z13" s="121"/>
      <c r="AA13" s="121"/>
      <c r="AB13" s="122">
        <f t="shared" si="3"/>
        <v>0</v>
      </c>
      <c r="AC13" s="123"/>
      <c r="AD13" s="156"/>
      <c r="AE13" s="123"/>
      <c r="AF13" s="162">
        <f t="shared" si="4"/>
        <v>4</v>
      </c>
    </row>
    <row r="14" spans="1:32" ht="19.2" customHeight="1">
      <c r="A14" s="167"/>
      <c r="B14" s="114">
        <v>9</v>
      </c>
      <c r="C14" s="124" t="s">
        <v>133</v>
      </c>
      <c r="D14" s="126"/>
      <c r="E14" s="117">
        <v>225</v>
      </c>
      <c r="F14" s="117">
        <v>37</v>
      </c>
      <c r="G14" s="118">
        <f t="shared" si="0"/>
        <v>16.444444444444443</v>
      </c>
      <c r="H14" s="119">
        <v>0.5</v>
      </c>
      <c r="I14" s="120"/>
      <c r="J14" s="121"/>
      <c r="K14" s="121"/>
      <c r="L14" s="121"/>
      <c r="M14" s="119">
        <f t="shared" si="1"/>
        <v>0</v>
      </c>
      <c r="N14" s="120"/>
      <c r="O14" s="121"/>
      <c r="P14" s="121"/>
      <c r="Q14" s="119">
        <f t="shared" si="2"/>
        <v>0</v>
      </c>
      <c r="R14" s="120"/>
      <c r="S14" s="121"/>
      <c r="T14" s="121"/>
      <c r="U14" s="121"/>
      <c r="V14" s="121">
        <v>1</v>
      </c>
      <c r="W14" s="121">
        <v>2</v>
      </c>
      <c r="X14" s="121"/>
      <c r="Y14" s="121"/>
      <c r="Z14" s="121"/>
      <c r="AA14" s="121"/>
      <c r="AB14" s="122">
        <f t="shared" si="3"/>
        <v>3</v>
      </c>
      <c r="AC14" s="123"/>
      <c r="AD14" s="156"/>
      <c r="AE14" s="123"/>
      <c r="AF14" s="162">
        <f t="shared" si="4"/>
        <v>3.5</v>
      </c>
    </row>
    <row r="15" spans="1:32" ht="45" customHeight="1">
      <c r="A15" s="167"/>
      <c r="B15" s="114">
        <v>10</v>
      </c>
      <c r="C15" s="115" t="s">
        <v>91</v>
      </c>
      <c r="D15" s="116"/>
      <c r="E15" s="117">
        <v>184</v>
      </c>
      <c r="F15" s="117">
        <v>60</v>
      </c>
      <c r="G15" s="118">
        <f t="shared" si="0"/>
        <v>32.608695652173914</v>
      </c>
      <c r="H15" s="119">
        <v>1</v>
      </c>
      <c r="I15" s="120"/>
      <c r="J15" s="121">
        <v>1</v>
      </c>
      <c r="K15" s="121"/>
      <c r="L15" s="121"/>
      <c r="M15" s="119">
        <f t="shared" si="1"/>
        <v>1</v>
      </c>
      <c r="N15" s="120"/>
      <c r="O15" s="121">
        <v>1</v>
      </c>
      <c r="P15" s="121"/>
      <c r="Q15" s="119">
        <f t="shared" si="2"/>
        <v>1</v>
      </c>
      <c r="R15" s="120"/>
      <c r="S15" s="121"/>
      <c r="T15" s="121"/>
      <c r="U15" s="121"/>
      <c r="V15" s="121"/>
      <c r="W15" s="121"/>
      <c r="X15" s="121"/>
      <c r="Y15" s="121"/>
      <c r="Z15" s="121"/>
      <c r="AA15" s="121"/>
      <c r="AB15" s="122">
        <f t="shared" si="3"/>
        <v>0</v>
      </c>
      <c r="AC15" s="123"/>
      <c r="AD15" s="156"/>
      <c r="AE15" s="123"/>
      <c r="AF15" s="162">
        <f t="shared" si="4"/>
        <v>3</v>
      </c>
    </row>
    <row r="16" spans="1:32" ht="29.4" customHeight="1">
      <c r="A16" s="167"/>
      <c r="B16" s="114">
        <v>11</v>
      </c>
      <c r="C16" s="115" t="s">
        <v>88</v>
      </c>
      <c r="D16" s="116"/>
      <c r="E16" s="117">
        <v>380</v>
      </c>
      <c r="F16" s="117">
        <v>50</v>
      </c>
      <c r="G16" s="118">
        <f t="shared" si="0"/>
        <v>13.157894736842104</v>
      </c>
      <c r="H16" s="119">
        <v>0.5</v>
      </c>
      <c r="I16" s="120"/>
      <c r="J16" s="121">
        <v>1</v>
      </c>
      <c r="K16" s="121"/>
      <c r="L16" s="121"/>
      <c r="M16" s="119">
        <f t="shared" si="1"/>
        <v>1</v>
      </c>
      <c r="N16" s="120"/>
      <c r="O16" s="121">
        <v>1</v>
      </c>
      <c r="P16" s="121"/>
      <c r="Q16" s="119">
        <f t="shared" si="2"/>
        <v>1</v>
      </c>
      <c r="R16" s="120"/>
      <c r="S16" s="121"/>
      <c r="T16" s="121"/>
      <c r="U16" s="121"/>
      <c r="V16" s="121"/>
      <c r="W16" s="121"/>
      <c r="X16" s="121"/>
      <c r="Y16" s="121"/>
      <c r="Z16" s="121"/>
      <c r="AA16" s="121"/>
      <c r="AB16" s="122">
        <f t="shared" si="3"/>
        <v>0</v>
      </c>
      <c r="AC16" s="123"/>
      <c r="AD16" s="156"/>
      <c r="AE16" s="123"/>
      <c r="AF16" s="162">
        <f t="shared" si="4"/>
        <v>2.5</v>
      </c>
    </row>
    <row r="17" spans="1:32" ht="20.399999999999999" customHeight="1">
      <c r="A17" s="167"/>
      <c r="B17" s="114">
        <v>12</v>
      </c>
      <c r="C17" s="115" t="s">
        <v>126</v>
      </c>
      <c r="D17" s="116"/>
      <c r="E17" s="117">
        <v>92</v>
      </c>
      <c r="F17" s="117">
        <v>14</v>
      </c>
      <c r="G17" s="118">
        <f t="shared" si="0"/>
        <v>15.217391304347826</v>
      </c>
      <c r="H17" s="119">
        <v>0.5</v>
      </c>
      <c r="I17" s="120"/>
      <c r="J17" s="121">
        <v>1</v>
      </c>
      <c r="K17" s="121"/>
      <c r="L17" s="121"/>
      <c r="M17" s="119">
        <f t="shared" si="1"/>
        <v>1</v>
      </c>
      <c r="N17" s="120"/>
      <c r="O17" s="121"/>
      <c r="P17" s="121"/>
      <c r="Q17" s="119">
        <f t="shared" si="2"/>
        <v>0</v>
      </c>
      <c r="R17" s="120"/>
      <c r="S17" s="121"/>
      <c r="T17" s="121"/>
      <c r="U17" s="121"/>
      <c r="V17" s="121"/>
      <c r="W17" s="121"/>
      <c r="X17" s="121"/>
      <c r="Y17" s="121"/>
      <c r="Z17" s="121"/>
      <c r="AA17" s="121"/>
      <c r="AB17" s="122">
        <v>0</v>
      </c>
      <c r="AC17" s="123"/>
      <c r="AD17" s="156"/>
      <c r="AE17" s="123"/>
      <c r="AF17" s="162">
        <f t="shared" si="4"/>
        <v>1.5</v>
      </c>
    </row>
    <row r="18" spans="1:32" s="2" customFormat="1" ht="3" customHeight="1">
      <c r="A18" s="178"/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80"/>
    </row>
    <row r="19" spans="1:32" ht="32.4" customHeight="1">
      <c r="A19" s="167" t="s">
        <v>98</v>
      </c>
      <c r="B19" s="114">
        <v>1</v>
      </c>
      <c r="C19" s="115" t="s">
        <v>46</v>
      </c>
      <c r="D19" s="116"/>
      <c r="E19" s="128">
        <v>201</v>
      </c>
      <c r="F19" s="128">
        <v>199</v>
      </c>
      <c r="G19" s="129">
        <f t="shared" ref="G19:G37" si="5">F19*100/E19</f>
        <v>99.004975124378106</v>
      </c>
      <c r="H19" s="130">
        <v>7</v>
      </c>
      <c r="I19" s="131"/>
      <c r="J19" s="128">
        <v>1</v>
      </c>
      <c r="K19" s="128">
        <v>1</v>
      </c>
      <c r="L19" s="132">
        <v>1</v>
      </c>
      <c r="M19" s="130">
        <f t="shared" ref="M19:M37" si="6">J19+K19+L19</f>
        <v>3</v>
      </c>
      <c r="N19" s="133"/>
      <c r="O19" s="128">
        <v>1</v>
      </c>
      <c r="P19" s="128">
        <v>1</v>
      </c>
      <c r="Q19" s="130">
        <f t="shared" ref="Q19:Q37" si="7">O19+P19</f>
        <v>2</v>
      </c>
      <c r="R19" s="133"/>
      <c r="S19" s="134">
        <v>1</v>
      </c>
      <c r="T19" s="128"/>
      <c r="U19" s="128"/>
      <c r="V19" s="128">
        <v>1</v>
      </c>
      <c r="W19" s="128"/>
      <c r="X19" s="128">
        <v>1</v>
      </c>
      <c r="Y19" s="128">
        <v>2</v>
      </c>
      <c r="Z19" s="128">
        <v>1</v>
      </c>
      <c r="AA19" s="128">
        <v>2</v>
      </c>
      <c r="AB19" s="135">
        <f t="shared" ref="AB19:AB37" si="8">SUM(S19:AA19)</f>
        <v>8</v>
      </c>
      <c r="AC19" s="136"/>
      <c r="AD19" s="157"/>
      <c r="AE19" s="136"/>
      <c r="AF19" s="163">
        <f t="shared" ref="AF19:AF37" si="9">H19+M19+Q19+AB19+AD19</f>
        <v>20</v>
      </c>
    </row>
    <row r="20" spans="1:32" ht="32.4" customHeight="1">
      <c r="A20" s="167"/>
      <c r="B20" s="114">
        <v>2</v>
      </c>
      <c r="C20" s="137" t="s">
        <v>131</v>
      </c>
      <c r="D20" s="138"/>
      <c r="E20" s="128">
        <v>223</v>
      </c>
      <c r="F20" s="128">
        <v>183</v>
      </c>
      <c r="G20" s="129">
        <f t="shared" si="5"/>
        <v>82.062780269058294</v>
      </c>
      <c r="H20" s="130">
        <v>6</v>
      </c>
      <c r="I20" s="131"/>
      <c r="J20" s="128">
        <v>1</v>
      </c>
      <c r="K20" s="128"/>
      <c r="L20" s="128"/>
      <c r="M20" s="130">
        <f t="shared" si="6"/>
        <v>1</v>
      </c>
      <c r="N20" s="133"/>
      <c r="O20" s="128">
        <v>1</v>
      </c>
      <c r="P20" s="128">
        <v>1</v>
      </c>
      <c r="Q20" s="130">
        <f t="shared" si="7"/>
        <v>2</v>
      </c>
      <c r="R20" s="133"/>
      <c r="S20" s="134"/>
      <c r="T20" s="128">
        <v>1</v>
      </c>
      <c r="U20" s="128">
        <v>1</v>
      </c>
      <c r="V20" s="128">
        <v>1</v>
      </c>
      <c r="W20" s="128">
        <v>0.5</v>
      </c>
      <c r="X20" s="128"/>
      <c r="Y20" s="128">
        <v>2</v>
      </c>
      <c r="Z20" s="128"/>
      <c r="AA20" s="128">
        <v>2</v>
      </c>
      <c r="AB20" s="135">
        <f t="shared" si="8"/>
        <v>7.5</v>
      </c>
      <c r="AC20" s="136"/>
      <c r="AD20" s="157">
        <v>0.5</v>
      </c>
      <c r="AE20" s="136"/>
      <c r="AF20" s="163">
        <f t="shared" si="9"/>
        <v>17</v>
      </c>
    </row>
    <row r="21" spans="1:32" ht="32.4" customHeight="1">
      <c r="A21" s="167"/>
      <c r="B21" s="114">
        <v>3</v>
      </c>
      <c r="C21" s="139" t="s">
        <v>130</v>
      </c>
      <c r="D21" s="140"/>
      <c r="E21" s="128">
        <v>260</v>
      </c>
      <c r="F21" s="128">
        <v>159</v>
      </c>
      <c r="G21" s="129">
        <f t="shared" si="5"/>
        <v>61.153846153846153</v>
      </c>
      <c r="H21" s="130">
        <v>4</v>
      </c>
      <c r="I21" s="131"/>
      <c r="J21" s="128">
        <v>1</v>
      </c>
      <c r="K21" s="128"/>
      <c r="L21" s="132"/>
      <c r="M21" s="130">
        <f t="shared" si="6"/>
        <v>1</v>
      </c>
      <c r="N21" s="133"/>
      <c r="O21" s="128">
        <v>1</v>
      </c>
      <c r="P21" s="128">
        <v>1</v>
      </c>
      <c r="Q21" s="130">
        <f t="shared" si="7"/>
        <v>2</v>
      </c>
      <c r="R21" s="133"/>
      <c r="S21" s="134"/>
      <c r="T21" s="128"/>
      <c r="U21" s="128"/>
      <c r="V21" s="128">
        <v>2</v>
      </c>
      <c r="W21" s="128">
        <v>1</v>
      </c>
      <c r="X21" s="128">
        <v>1</v>
      </c>
      <c r="Y21" s="128"/>
      <c r="Z21" s="128">
        <v>2</v>
      </c>
      <c r="AA21" s="128">
        <v>2</v>
      </c>
      <c r="AB21" s="135">
        <f t="shared" si="8"/>
        <v>8</v>
      </c>
      <c r="AC21" s="136"/>
      <c r="AD21" s="157">
        <v>0.5</v>
      </c>
      <c r="AE21" s="136"/>
      <c r="AF21" s="163">
        <f t="shared" si="9"/>
        <v>15.5</v>
      </c>
    </row>
    <row r="22" spans="1:32" ht="21" customHeight="1">
      <c r="A22" s="167"/>
      <c r="B22" s="114">
        <v>4</v>
      </c>
      <c r="C22" s="124" t="s">
        <v>62</v>
      </c>
      <c r="D22" s="126"/>
      <c r="E22" s="128">
        <v>244</v>
      </c>
      <c r="F22" s="128">
        <v>179</v>
      </c>
      <c r="G22" s="129">
        <f t="shared" si="5"/>
        <v>73.360655737704917</v>
      </c>
      <c r="H22" s="141">
        <v>5</v>
      </c>
      <c r="I22" s="131"/>
      <c r="J22" s="128">
        <v>1</v>
      </c>
      <c r="K22" s="128">
        <v>1</v>
      </c>
      <c r="L22" s="132">
        <v>1</v>
      </c>
      <c r="M22" s="130">
        <f t="shared" si="6"/>
        <v>3</v>
      </c>
      <c r="N22" s="142"/>
      <c r="O22" s="128">
        <v>1</v>
      </c>
      <c r="P22" s="128">
        <v>1</v>
      </c>
      <c r="Q22" s="130">
        <f t="shared" si="7"/>
        <v>2</v>
      </c>
      <c r="R22" s="131"/>
      <c r="S22" s="134"/>
      <c r="T22" s="128">
        <v>1</v>
      </c>
      <c r="U22" s="128"/>
      <c r="V22" s="128"/>
      <c r="W22" s="128"/>
      <c r="X22" s="128">
        <v>1</v>
      </c>
      <c r="Y22" s="128"/>
      <c r="Z22" s="128"/>
      <c r="AA22" s="128">
        <v>2</v>
      </c>
      <c r="AB22" s="135">
        <f t="shared" si="8"/>
        <v>4</v>
      </c>
      <c r="AC22" s="136"/>
      <c r="AD22" s="158">
        <v>0.5</v>
      </c>
      <c r="AE22" s="131"/>
      <c r="AF22" s="163">
        <f t="shared" si="9"/>
        <v>14.5</v>
      </c>
    </row>
    <row r="23" spans="1:32" ht="21" customHeight="1">
      <c r="A23" s="167"/>
      <c r="B23" s="114">
        <v>5</v>
      </c>
      <c r="C23" s="124" t="s">
        <v>49</v>
      </c>
      <c r="D23" s="126"/>
      <c r="E23" s="128">
        <v>296</v>
      </c>
      <c r="F23" s="128">
        <v>147</v>
      </c>
      <c r="G23" s="129">
        <f t="shared" si="5"/>
        <v>49.662162162162161</v>
      </c>
      <c r="H23" s="130">
        <v>2</v>
      </c>
      <c r="I23" s="131"/>
      <c r="J23" s="128">
        <v>1</v>
      </c>
      <c r="K23" s="128"/>
      <c r="L23" s="128"/>
      <c r="M23" s="130">
        <f t="shared" si="6"/>
        <v>1</v>
      </c>
      <c r="N23" s="133"/>
      <c r="O23" s="128">
        <v>1</v>
      </c>
      <c r="P23" s="128"/>
      <c r="Q23" s="130">
        <f t="shared" si="7"/>
        <v>1</v>
      </c>
      <c r="R23" s="133"/>
      <c r="S23" s="134">
        <v>1</v>
      </c>
      <c r="T23" s="128"/>
      <c r="U23" s="128">
        <v>1</v>
      </c>
      <c r="V23" s="128">
        <v>1</v>
      </c>
      <c r="W23" s="128"/>
      <c r="X23" s="128">
        <v>1</v>
      </c>
      <c r="Y23" s="128">
        <v>2</v>
      </c>
      <c r="Z23" s="128">
        <v>2</v>
      </c>
      <c r="AA23" s="128">
        <v>2</v>
      </c>
      <c r="AB23" s="135">
        <f t="shared" si="8"/>
        <v>10</v>
      </c>
      <c r="AC23" s="136"/>
      <c r="AD23" s="157">
        <v>0.5</v>
      </c>
      <c r="AE23" s="136"/>
      <c r="AF23" s="163">
        <f t="shared" si="9"/>
        <v>14.5</v>
      </c>
    </row>
    <row r="24" spans="1:32" ht="20.399999999999999" customHeight="1">
      <c r="A24" s="167"/>
      <c r="B24" s="114">
        <v>6</v>
      </c>
      <c r="C24" s="124" t="s">
        <v>68</v>
      </c>
      <c r="D24" s="126"/>
      <c r="E24" s="128">
        <v>226</v>
      </c>
      <c r="F24" s="128">
        <v>199</v>
      </c>
      <c r="G24" s="129">
        <f t="shared" si="5"/>
        <v>88.053097345132741</v>
      </c>
      <c r="H24" s="141">
        <v>6</v>
      </c>
      <c r="I24" s="131"/>
      <c r="J24" s="128">
        <v>1</v>
      </c>
      <c r="K24" s="128"/>
      <c r="L24" s="128"/>
      <c r="M24" s="130">
        <f t="shared" si="6"/>
        <v>1</v>
      </c>
      <c r="N24" s="142"/>
      <c r="O24" s="128"/>
      <c r="P24" s="128">
        <v>1</v>
      </c>
      <c r="Q24" s="130">
        <f t="shared" si="7"/>
        <v>1</v>
      </c>
      <c r="R24" s="131"/>
      <c r="S24" s="134"/>
      <c r="T24" s="128"/>
      <c r="U24" s="128"/>
      <c r="V24" s="128">
        <v>1</v>
      </c>
      <c r="W24" s="128">
        <v>0.5</v>
      </c>
      <c r="X24" s="128"/>
      <c r="Y24" s="128"/>
      <c r="Z24" s="128"/>
      <c r="AA24" s="128">
        <v>2</v>
      </c>
      <c r="AB24" s="135">
        <f t="shared" si="8"/>
        <v>3.5</v>
      </c>
      <c r="AC24" s="136"/>
      <c r="AD24" s="159"/>
      <c r="AE24" s="133"/>
      <c r="AF24" s="163">
        <f t="shared" si="9"/>
        <v>11.5</v>
      </c>
    </row>
    <row r="25" spans="1:32" ht="26.4">
      <c r="A25" s="167"/>
      <c r="B25" s="114">
        <v>7</v>
      </c>
      <c r="C25" s="124" t="s">
        <v>32</v>
      </c>
      <c r="D25" s="126"/>
      <c r="E25" s="128">
        <v>192</v>
      </c>
      <c r="F25" s="128">
        <v>142</v>
      </c>
      <c r="G25" s="129">
        <f t="shared" si="5"/>
        <v>73.958333333333329</v>
      </c>
      <c r="H25" s="130">
        <v>5</v>
      </c>
      <c r="I25" s="131"/>
      <c r="J25" s="128">
        <v>1</v>
      </c>
      <c r="K25" s="128"/>
      <c r="L25" s="128"/>
      <c r="M25" s="130">
        <f t="shared" si="6"/>
        <v>1</v>
      </c>
      <c r="N25" s="133"/>
      <c r="O25" s="128"/>
      <c r="P25" s="128"/>
      <c r="Q25" s="130">
        <f t="shared" si="7"/>
        <v>0</v>
      </c>
      <c r="R25" s="133"/>
      <c r="S25" s="134"/>
      <c r="T25" s="128"/>
      <c r="U25" s="128">
        <v>1</v>
      </c>
      <c r="V25" s="128">
        <v>1</v>
      </c>
      <c r="W25" s="128"/>
      <c r="X25" s="128"/>
      <c r="Y25" s="128">
        <v>1</v>
      </c>
      <c r="Z25" s="128"/>
      <c r="AA25" s="128">
        <v>2</v>
      </c>
      <c r="AB25" s="135">
        <f t="shared" si="8"/>
        <v>5</v>
      </c>
      <c r="AC25" s="136"/>
      <c r="AD25" s="157">
        <v>0.5</v>
      </c>
      <c r="AE25" s="136"/>
      <c r="AF25" s="163">
        <f t="shared" si="9"/>
        <v>11.5</v>
      </c>
    </row>
    <row r="26" spans="1:32" ht="21.6" customHeight="1">
      <c r="A26" s="167"/>
      <c r="B26" s="114">
        <v>8</v>
      </c>
      <c r="C26" s="124" t="s">
        <v>60</v>
      </c>
      <c r="D26" s="126"/>
      <c r="E26" s="128">
        <v>284</v>
      </c>
      <c r="F26" s="128">
        <v>193</v>
      </c>
      <c r="G26" s="129">
        <f t="shared" si="5"/>
        <v>67.957746478873233</v>
      </c>
      <c r="H26" s="141">
        <v>4</v>
      </c>
      <c r="I26" s="131"/>
      <c r="J26" s="128">
        <v>1</v>
      </c>
      <c r="K26" s="128"/>
      <c r="L26" s="128"/>
      <c r="M26" s="130">
        <f t="shared" si="6"/>
        <v>1</v>
      </c>
      <c r="N26" s="142"/>
      <c r="O26" s="128">
        <v>1</v>
      </c>
      <c r="P26" s="128">
        <v>1</v>
      </c>
      <c r="Q26" s="130">
        <f t="shared" si="7"/>
        <v>2</v>
      </c>
      <c r="R26" s="131"/>
      <c r="S26" s="134"/>
      <c r="T26" s="128"/>
      <c r="U26" s="128"/>
      <c r="V26" s="128">
        <v>1</v>
      </c>
      <c r="W26" s="128">
        <v>0.5</v>
      </c>
      <c r="X26" s="128">
        <v>2</v>
      </c>
      <c r="Y26" s="128"/>
      <c r="Z26" s="128"/>
      <c r="AA26" s="128"/>
      <c r="AB26" s="135">
        <f t="shared" si="8"/>
        <v>3.5</v>
      </c>
      <c r="AC26" s="136"/>
      <c r="AD26" s="158"/>
      <c r="AE26" s="131"/>
      <c r="AF26" s="163">
        <f t="shared" si="9"/>
        <v>10.5</v>
      </c>
    </row>
    <row r="27" spans="1:32" ht="20.7" customHeight="1">
      <c r="A27" s="167"/>
      <c r="B27" s="114">
        <v>9</v>
      </c>
      <c r="C27" s="124" t="s">
        <v>65</v>
      </c>
      <c r="D27" s="126"/>
      <c r="E27" s="128">
        <v>172</v>
      </c>
      <c r="F27" s="128">
        <v>131</v>
      </c>
      <c r="G27" s="129">
        <f t="shared" si="5"/>
        <v>76.162790697674424</v>
      </c>
      <c r="H27" s="130">
        <v>5</v>
      </c>
      <c r="I27" s="131"/>
      <c r="J27" s="128">
        <v>1</v>
      </c>
      <c r="K27" s="128"/>
      <c r="L27" s="128"/>
      <c r="M27" s="130">
        <f t="shared" si="6"/>
        <v>1</v>
      </c>
      <c r="N27" s="133"/>
      <c r="O27" s="128"/>
      <c r="P27" s="128"/>
      <c r="Q27" s="130">
        <f t="shared" si="7"/>
        <v>0</v>
      </c>
      <c r="R27" s="133"/>
      <c r="S27" s="134"/>
      <c r="T27" s="128"/>
      <c r="U27" s="128"/>
      <c r="V27" s="128"/>
      <c r="W27" s="128"/>
      <c r="X27" s="128">
        <v>2</v>
      </c>
      <c r="Y27" s="128">
        <v>2</v>
      </c>
      <c r="Z27" s="128"/>
      <c r="AA27" s="128"/>
      <c r="AB27" s="135">
        <f t="shared" si="8"/>
        <v>4</v>
      </c>
      <c r="AC27" s="136"/>
      <c r="AD27" s="157"/>
      <c r="AE27" s="136"/>
      <c r="AF27" s="163">
        <f t="shared" si="9"/>
        <v>10</v>
      </c>
    </row>
    <row r="28" spans="1:32" ht="20.7" customHeight="1">
      <c r="A28" s="167"/>
      <c r="B28" s="114">
        <v>10</v>
      </c>
      <c r="C28" s="124" t="s">
        <v>44</v>
      </c>
      <c r="D28" s="126"/>
      <c r="E28" s="128">
        <v>227</v>
      </c>
      <c r="F28" s="128">
        <v>102</v>
      </c>
      <c r="G28" s="129">
        <f t="shared" si="5"/>
        <v>44.933920704845818</v>
      </c>
      <c r="H28" s="130">
        <v>2</v>
      </c>
      <c r="I28" s="131"/>
      <c r="J28" s="128">
        <v>1</v>
      </c>
      <c r="K28" s="128"/>
      <c r="L28" s="128"/>
      <c r="M28" s="130">
        <f t="shared" si="6"/>
        <v>1</v>
      </c>
      <c r="N28" s="133"/>
      <c r="O28" s="128"/>
      <c r="P28" s="128">
        <v>1</v>
      </c>
      <c r="Q28" s="130">
        <f t="shared" si="7"/>
        <v>1</v>
      </c>
      <c r="R28" s="133"/>
      <c r="S28" s="134"/>
      <c r="T28" s="128"/>
      <c r="U28" s="128"/>
      <c r="V28" s="128">
        <v>1</v>
      </c>
      <c r="W28" s="128">
        <v>0.5</v>
      </c>
      <c r="X28" s="128">
        <v>1</v>
      </c>
      <c r="Y28" s="128">
        <v>1</v>
      </c>
      <c r="Z28" s="128">
        <v>1</v>
      </c>
      <c r="AA28" s="128"/>
      <c r="AB28" s="135">
        <f t="shared" si="8"/>
        <v>4.5</v>
      </c>
      <c r="AC28" s="136"/>
      <c r="AD28" s="157">
        <v>0.5</v>
      </c>
      <c r="AE28" s="136"/>
      <c r="AF28" s="163">
        <f t="shared" si="9"/>
        <v>9</v>
      </c>
    </row>
    <row r="29" spans="1:32" ht="20.7" customHeight="1">
      <c r="A29" s="167"/>
      <c r="B29" s="114">
        <v>11</v>
      </c>
      <c r="C29" s="124" t="s">
        <v>42</v>
      </c>
      <c r="D29" s="126"/>
      <c r="E29" s="128">
        <v>273</v>
      </c>
      <c r="F29" s="128">
        <v>171</v>
      </c>
      <c r="G29" s="129">
        <f t="shared" si="5"/>
        <v>62.637362637362635</v>
      </c>
      <c r="H29" s="130">
        <v>4</v>
      </c>
      <c r="I29" s="131"/>
      <c r="J29" s="128">
        <v>1</v>
      </c>
      <c r="K29" s="128"/>
      <c r="L29" s="128"/>
      <c r="M29" s="130">
        <f t="shared" si="6"/>
        <v>1</v>
      </c>
      <c r="N29" s="133"/>
      <c r="O29" s="128">
        <v>1</v>
      </c>
      <c r="P29" s="128">
        <v>1</v>
      </c>
      <c r="Q29" s="130">
        <f t="shared" si="7"/>
        <v>2</v>
      </c>
      <c r="R29" s="133"/>
      <c r="S29" s="134"/>
      <c r="T29" s="128"/>
      <c r="U29" s="128"/>
      <c r="V29" s="128"/>
      <c r="W29" s="128"/>
      <c r="X29" s="128"/>
      <c r="Y29" s="128"/>
      <c r="Z29" s="128">
        <v>1</v>
      </c>
      <c r="AA29" s="128"/>
      <c r="AB29" s="135">
        <f t="shared" si="8"/>
        <v>1</v>
      </c>
      <c r="AC29" s="136"/>
      <c r="AD29" s="157">
        <v>0.5</v>
      </c>
      <c r="AE29" s="136"/>
      <c r="AF29" s="163">
        <f t="shared" si="9"/>
        <v>8.5</v>
      </c>
    </row>
    <row r="30" spans="1:32" ht="31.2" customHeight="1">
      <c r="A30" s="167"/>
      <c r="B30" s="114">
        <v>12</v>
      </c>
      <c r="C30" s="124" t="s">
        <v>82</v>
      </c>
      <c r="D30" s="126"/>
      <c r="E30" s="128">
        <v>145</v>
      </c>
      <c r="F30" s="128">
        <v>105</v>
      </c>
      <c r="G30" s="129">
        <f t="shared" si="5"/>
        <v>72.41379310344827</v>
      </c>
      <c r="H30" s="130">
        <v>5</v>
      </c>
      <c r="I30" s="131"/>
      <c r="J30" s="128">
        <v>1</v>
      </c>
      <c r="K30" s="128"/>
      <c r="L30" s="128"/>
      <c r="M30" s="130">
        <f t="shared" si="6"/>
        <v>1</v>
      </c>
      <c r="N30" s="131"/>
      <c r="O30" s="128"/>
      <c r="P30" s="128"/>
      <c r="Q30" s="130">
        <f t="shared" si="7"/>
        <v>0</v>
      </c>
      <c r="R30" s="131"/>
      <c r="S30" s="134"/>
      <c r="T30" s="128"/>
      <c r="U30" s="128"/>
      <c r="V30" s="128">
        <v>1</v>
      </c>
      <c r="W30" s="128">
        <v>1</v>
      </c>
      <c r="X30" s="128"/>
      <c r="Y30" s="128"/>
      <c r="Z30" s="128"/>
      <c r="AA30" s="128"/>
      <c r="AB30" s="135">
        <f t="shared" si="8"/>
        <v>2</v>
      </c>
      <c r="AC30" s="136"/>
      <c r="AD30" s="157"/>
      <c r="AE30" s="136"/>
      <c r="AF30" s="163">
        <f t="shared" si="9"/>
        <v>8</v>
      </c>
    </row>
    <row r="31" spans="1:32" ht="20.7" customHeight="1">
      <c r="A31" s="167"/>
      <c r="B31" s="114">
        <v>13</v>
      </c>
      <c r="C31" s="124" t="s">
        <v>66</v>
      </c>
      <c r="D31" s="126"/>
      <c r="E31" s="128">
        <v>425</v>
      </c>
      <c r="F31" s="128">
        <v>195</v>
      </c>
      <c r="G31" s="129">
        <f t="shared" si="5"/>
        <v>45.882352941176471</v>
      </c>
      <c r="H31" s="141">
        <v>2</v>
      </c>
      <c r="I31" s="131"/>
      <c r="J31" s="128">
        <v>1</v>
      </c>
      <c r="K31" s="128">
        <v>1</v>
      </c>
      <c r="L31" s="128"/>
      <c r="M31" s="130">
        <f t="shared" si="6"/>
        <v>2</v>
      </c>
      <c r="N31" s="142"/>
      <c r="O31" s="128"/>
      <c r="P31" s="128"/>
      <c r="Q31" s="130">
        <f t="shared" si="7"/>
        <v>0</v>
      </c>
      <c r="R31" s="131"/>
      <c r="S31" s="134"/>
      <c r="T31" s="128"/>
      <c r="U31" s="128"/>
      <c r="V31" s="128">
        <v>1</v>
      </c>
      <c r="W31" s="128">
        <v>0.5</v>
      </c>
      <c r="X31" s="128">
        <v>1</v>
      </c>
      <c r="Y31" s="128"/>
      <c r="Z31" s="128">
        <v>1</v>
      </c>
      <c r="AA31" s="128"/>
      <c r="AB31" s="135">
        <f t="shared" si="8"/>
        <v>3.5</v>
      </c>
      <c r="AC31" s="136"/>
      <c r="AD31" s="158">
        <v>0.5</v>
      </c>
      <c r="AE31" s="131"/>
      <c r="AF31" s="163">
        <f t="shared" si="9"/>
        <v>8</v>
      </c>
    </row>
    <row r="32" spans="1:32" ht="20.7" customHeight="1">
      <c r="A32" s="167"/>
      <c r="B32" s="114">
        <v>14</v>
      </c>
      <c r="C32" s="124" t="s">
        <v>34</v>
      </c>
      <c r="D32" s="126"/>
      <c r="E32" s="128">
        <v>236</v>
      </c>
      <c r="F32" s="128">
        <v>136</v>
      </c>
      <c r="G32" s="129">
        <f t="shared" si="5"/>
        <v>57.627118644067799</v>
      </c>
      <c r="H32" s="130">
        <v>3</v>
      </c>
      <c r="I32" s="131"/>
      <c r="J32" s="128">
        <v>1</v>
      </c>
      <c r="K32" s="128">
        <v>1</v>
      </c>
      <c r="L32" s="128"/>
      <c r="M32" s="130">
        <f t="shared" si="6"/>
        <v>2</v>
      </c>
      <c r="N32" s="133"/>
      <c r="O32" s="128"/>
      <c r="P32" s="128"/>
      <c r="Q32" s="130">
        <f t="shared" si="7"/>
        <v>0</v>
      </c>
      <c r="R32" s="133"/>
      <c r="S32" s="134"/>
      <c r="T32" s="128"/>
      <c r="U32" s="128"/>
      <c r="V32" s="128">
        <v>1</v>
      </c>
      <c r="W32" s="128"/>
      <c r="X32" s="128"/>
      <c r="Y32" s="128"/>
      <c r="Z32" s="128"/>
      <c r="AA32" s="128"/>
      <c r="AB32" s="135">
        <f t="shared" si="8"/>
        <v>1</v>
      </c>
      <c r="AC32" s="136"/>
      <c r="AD32" s="157"/>
      <c r="AE32" s="136"/>
      <c r="AF32" s="163">
        <f t="shared" si="9"/>
        <v>6</v>
      </c>
    </row>
    <row r="33" spans="1:32" ht="20.7" customHeight="1">
      <c r="A33" s="167"/>
      <c r="B33" s="114">
        <v>15</v>
      </c>
      <c r="C33" s="124" t="s">
        <v>33</v>
      </c>
      <c r="D33" s="126"/>
      <c r="E33" s="128">
        <v>727</v>
      </c>
      <c r="F33" s="128">
        <v>165</v>
      </c>
      <c r="G33" s="129">
        <f t="shared" si="5"/>
        <v>22.696011004126547</v>
      </c>
      <c r="H33" s="130">
        <v>0.5</v>
      </c>
      <c r="I33" s="131"/>
      <c r="J33" s="128">
        <v>1</v>
      </c>
      <c r="K33" s="132">
        <v>1</v>
      </c>
      <c r="L33" s="128"/>
      <c r="M33" s="130">
        <f t="shared" si="6"/>
        <v>2</v>
      </c>
      <c r="N33" s="133"/>
      <c r="O33" s="128">
        <v>1</v>
      </c>
      <c r="P33" s="128"/>
      <c r="Q33" s="130">
        <f t="shared" si="7"/>
        <v>1</v>
      </c>
      <c r="R33" s="133"/>
      <c r="S33" s="134"/>
      <c r="T33" s="128"/>
      <c r="U33" s="128"/>
      <c r="V33" s="128">
        <v>1</v>
      </c>
      <c r="W33" s="128"/>
      <c r="X33" s="128">
        <v>1</v>
      </c>
      <c r="Y33" s="128"/>
      <c r="Z33" s="128"/>
      <c r="AA33" s="128"/>
      <c r="AB33" s="135">
        <f t="shared" si="8"/>
        <v>2</v>
      </c>
      <c r="AC33" s="136"/>
      <c r="AD33" s="157"/>
      <c r="AE33" s="136"/>
      <c r="AF33" s="163">
        <f t="shared" si="9"/>
        <v>5.5</v>
      </c>
    </row>
    <row r="34" spans="1:32" ht="31.95" customHeight="1">
      <c r="A34" s="167"/>
      <c r="B34" s="114">
        <v>16</v>
      </c>
      <c r="C34" s="115" t="s">
        <v>45</v>
      </c>
      <c r="D34" s="116"/>
      <c r="E34" s="128">
        <v>280</v>
      </c>
      <c r="F34" s="128">
        <v>134</v>
      </c>
      <c r="G34" s="129">
        <f t="shared" si="5"/>
        <v>47.857142857142854</v>
      </c>
      <c r="H34" s="130">
        <v>2</v>
      </c>
      <c r="I34" s="131"/>
      <c r="J34" s="128">
        <v>1</v>
      </c>
      <c r="K34" s="132"/>
      <c r="L34" s="132"/>
      <c r="M34" s="130">
        <f t="shared" si="6"/>
        <v>1</v>
      </c>
      <c r="N34" s="133"/>
      <c r="O34" s="128">
        <v>1</v>
      </c>
      <c r="P34" s="128"/>
      <c r="Q34" s="130">
        <f t="shared" si="7"/>
        <v>1</v>
      </c>
      <c r="R34" s="133"/>
      <c r="S34" s="134"/>
      <c r="T34" s="128"/>
      <c r="U34" s="128"/>
      <c r="V34" s="128">
        <v>1</v>
      </c>
      <c r="W34" s="128"/>
      <c r="X34" s="128"/>
      <c r="Y34" s="128"/>
      <c r="Z34" s="128"/>
      <c r="AA34" s="128"/>
      <c r="AB34" s="135">
        <f t="shared" si="8"/>
        <v>1</v>
      </c>
      <c r="AC34" s="136"/>
      <c r="AD34" s="157">
        <v>0.5</v>
      </c>
      <c r="AE34" s="136"/>
      <c r="AF34" s="163">
        <f t="shared" si="9"/>
        <v>5.5</v>
      </c>
    </row>
    <row r="35" spans="1:32" ht="33" customHeight="1">
      <c r="A35" s="167"/>
      <c r="B35" s="114">
        <v>17</v>
      </c>
      <c r="C35" s="115" t="s">
        <v>87</v>
      </c>
      <c r="D35" s="143"/>
      <c r="E35" s="128">
        <v>311</v>
      </c>
      <c r="F35" s="128">
        <v>147</v>
      </c>
      <c r="G35" s="129">
        <f t="shared" si="5"/>
        <v>47.266881028938904</v>
      </c>
      <c r="H35" s="130">
        <v>2</v>
      </c>
      <c r="I35" s="131"/>
      <c r="J35" s="128">
        <v>1</v>
      </c>
      <c r="K35" s="128"/>
      <c r="L35" s="132"/>
      <c r="M35" s="130">
        <f t="shared" si="6"/>
        <v>1</v>
      </c>
      <c r="N35" s="133"/>
      <c r="O35" s="128">
        <v>1</v>
      </c>
      <c r="P35" s="128">
        <v>1</v>
      </c>
      <c r="Q35" s="130">
        <f t="shared" si="7"/>
        <v>2</v>
      </c>
      <c r="R35" s="133"/>
      <c r="S35" s="134"/>
      <c r="T35" s="128"/>
      <c r="U35" s="128"/>
      <c r="V35" s="128"/>
      <c r="W35" s="128"/>
      <c r="X35" s="128"/>
      <c r="Y35" s="128"/>
      <c r="Z35" s="128"/>
      <c r="AA35" s="128"/>
      <c r="AB35" s="135">
        <f t="shared" si="8"/>
        <v>0</v>
      </c>
      <c r="AC35" s="136"/>
      <c r="AD35" s="157"/>
      <c r="AE35" s="136"/>
      <c r="AF35" s="163">
        <f t="shared" si="9"/>
        <v>5</v>
      </c>
    </row>
    <row r="36" spans="1:32" ht="20.399999999999999" customHeight="1">
      <c r="A36" s="167"/>
      <c r="B36" s="114">
        <v>18</v>
      </c>
      <c r="C36" s="124" t="s">
        <v>36</v>
      </c>
      <c r="D36" s="126"/>
      <c r="E36" s="128">
        <v>388</v>
      </c>
      <c r="F36" s="128">
        <v>165</v>
      </c>
      <c r="G36" s="129">
        <f t="shared" si="5"/>
        <v>42.52577319587629</v>
      </c>
      <c r="H36" s="130">
        <v>2</v>
      </c>
      <c r="I36" s="131"/>
      <c r="J36" s="128">
        <v>1</v>
      </c>
      <c r="K36" s="128"/>
      <c r="L36" s="132"/>
      <c r="M36" s="130">
        <f t="shared" si="6"/>
        <v>1</v>
      </c>
      <c r="N36" s="133"/>
      <c r="O36" s="128"/>
      <c r="P36" s="128"/>
      <c r="Q36" s="130">
        <f t="shared" si="7"/>
        <v>0</v>
      </c>
      <c r="R36" s="133"/>
      <c r="S36" s="134"/>
      <c r="T36" s="128"/>
      <c r="U36" s="128"/>
      <c r="V36" s="128">
        <v>1</v>
      </c>
      <c r="W36" s="128"/>
      <c r="X36" s="128"/>
      <c r="Y36" s="128"/>
      <c r="Z36" s="128">
        <v>1</v>
      </c>
      <c r="AA36" s="128"/>
      <c r="AB36" s="135">
        <f t="shared" si="8"/>
        <v>2</v>
      </c>
      <c r="AC36" s="136"/>
      <c r="AD36" s="157"/>
      <c r="AE36" s="136"/>
      <c r="AF36" s="163">
        <f t="shared" si="9"/>
        <v>5</v>
      </c>
    </row>
    <row r="37" spans="1:32" ht="32.4" customHeight="1">
      <c r="A37" s="167"/>
      <c r="B37" s="114">
        <v>19</v>
      </c>
      <c r="C37" s="115" t="s">
        <v>35</v>
      </c>
      <c r="D37" s="116"/>
      <c r="E37" s="128">
        <v>423</v>
      </c>
      <c r="F37" s="128">
        <v>169</v>
      </c>
      <c r="G37" s="129">
        <f t="shared" si="5"/>
        <v>39.952718676122934</v>
      </c>
      <c r="H37" s="130">
        <v>1</v>
      </c>
      <c r="I37" s="131"/>
      <c r="J37" s="128">
        <v>1</v>
      </c>
      <c r="K37" s="144"/>
      <c r="L37" s="128"/>
      <c r="M37" s="130">
        <f t="shared" si="6"/>
        <v>1</v>
      </c>
      <c r="N37" s="133"/>
      <c r="O37" s="128"/>
      <c r="P37" s="128">
        <v>1</v>
      </c>
      <c r="Q37" s="130">
        <f t="shared" si="7"/>
        <v>1</v>
      </c>
      <c r="R37" s="133"/>
      <c r="S37" s="134"/>
      <c r="T37" s="128"/>
      <c r="U37" s="128"/>
      <c r="V37" s="128">
        <v>1</v>
      </c>
      <c r="W37" s="128"/>
      <c r="X37" s="128"/>
      <c r="Y37" s="128"/>
      <c r="Z37" s="128"/>
      <c r="AA37" s="128"/>
      <c r="AB37" s="135">
        <f t="shared" si="8"/>
        <v>1</v>
      </c>
      <c r="AC37" s="136"/>
      <c r="AD37" s="157"/>
      <c r="AE37" s="136"/>
      <c r="AF37" s="163">
        <f t="shared" si="9"/>
        <v>4</v>
      </c>
    </row>
    <row r="38" spans="1:32" ht="3.6" customHeight="1">
      <c r="A38" s="175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7"/>
    </row>
    <row r="39" spans="1:32" ht="20.7" customHeight="1">
      <c r="A39" s="167" t="s">
        <v>11</v>
      </c>
      <c r="B39" s="145">
        <v>4</v>
      </c>
      <c r="C39" s="124" t="s">
        <v>77</v>
      </c>
      <c r="D39" s="126"/>
      <c r="E39" s="128">
        <v>455</v>
      </c>
      <c r="F39" s="128">
        <v>455</v>
      </c>
      <c r="G39" s="129">
        <f t="shared" ref="G39:G59" si="10">F39*100/E39</f>
        <v>100</v>
      </c>
      <c r="H39" s="130">
        <v>7</v>
      </c>
      <c r="I39" s="142"/>
      <c r="J39" s="128">
        <v>1</v>
      </c>
      <c r="K39" s="132">
        <v>1</v>
      </c>
      <c r="L39" s="132"/>
      <c r="M39" s="130">
        <f t="shared" ref="M39:M59" si="11">J39+K39+L39</f>
        <v>2</v>
      </c>
      <c r="N39" s="142"/>
      <c r="O39" s="128">
        <v>1</v>
      </c>
      <c r="P39" s="128">
        <v>1</v>
      </c>
      <c r="Q39" s="130">
        <f t="shared" ref="Q39:Q59" si="12">O39+P39</f>
        <v>2</v>
      </c>
      <c r="R39" s="142"/>
      <c r="S39" s="134">
        <v>3</v>
      </c>
      <c r="T39" s="128"/>
      <c r="U39" s="128"/>
      <c r="V39" s="128">
        <v>1</v>
      </c>
      <c r="W39" s="128">
        <v>1</v>
      </c>
      <c r="X39" s="128"/>
      <c r="Y39" s="128"/>
      <c r="Z39" s="128"/>
      <c r="AA39" s="128">
        <v>2</v>
      </c>
      <c r="AB39" s="135">
        <f t="shared" ref="AB39:AB59" si="13">SUM(S39:AA39)</f>
        <v>7</v>
      </c>
      <c r="AC39" s="136"/>
      <c r="AD39" s="159">
        <v>0.5</v>
      </c>
      <c r="AE39" s="133"/>
      <c r="AF39" s="163">
        <f t="shared" ref="AF39:AF59" si="14">H39+M39+Q39+AB39+AD39</f>
        <v>18.5</v>
      </c>
    </row>
    <row r="40" spans="1:32" ht="20.7" customHeight="1">
      <c r="A40" s="167"/>
      <c r="B40" s="145">
        <v>1</v>
      </c>
      <c r="C40" s="124" t="s">
        <v>54</v>
      </c>
      <c r="D40" s="126"/>
      <c r="E40" s="128">
        <v>207</v>
      </c>
      <c r="F40" s="128">
        <v>207</v>
      </c>
      <c r="G40" s="129">
        <f t="shared" si="10"/>
        <v>100</v>
      </c>
      <c r="H40" s="141">
        <v>7</v>
      </c>
      <c r="I40" s="131"/>
      <c r="J40" s="128">
        <v>1</v>
      </c>
      <c r="K40" s="128">
        <v>1</v>
      </c>
      <c r="L40" s="128"/>
      <c r="M40" s="130">
        <f t="shared" si="11"/>
        <v>2</v>
      </c>
      <c r="N40" s="142"/>
      <c r="O40" s="128">
        <v>1</v>
      </c>
      <c r="P40" s="128">
        <v>1</v>
      </c>
      <c r="Q40" s="130">
        <f t="shared" si="12"/>
        <v>2</v>
      </c>
      <c r="R40" s="131"/>
      <c r="S40" s="134"/>
      <c r="T40" s="128"/>
      <c r="U40" s="128"/>
      <c r="V40" s="128">
        <v>2</v>
      </c>
      <c r="W40" s="128"/>
      <c r="X40" s="128">
        <v>2</v>
      </c>
      <c r="Y40" s="128">
        <v>1</v>
      </c>
      <c r="Z40" s="128">
        <v>1</v>
      </c>
      <c r="AA40" s="128"/>
      <c r="AB40" s="135">
        <f t="shared" si="13"/>
        <v>6</v>
      </c>
      <c r="AC40" s="136"/>
      <c r="AD40" s="158">
        <v>0.5</v>
      </c>
      <c r="AE40" s="131"/>
      <c r="AF40" s="163">
        <f t="shared" si="14"/>
        <v>17.5</v>
      </c>
    </row>
    <row r="41" spans="1:32" ht="34.200000000000003" customHeight="1">
      <c r="A41" s="167"/>
      <c r="B41" s="145">
        <v>2</v>
      </c>
      <c r="C41" s="115" t="s">
        <v>134</v>
      </c>
      <c r="D41" s="116"/>
      <c r="E41" s="128">
        <v>459</v>
      </c>
      <c r="F41" s="128">
        <v>432</v>
      </c>
      <c r="G41" s="129">
        <f t="shared" si="10"/>
        <v>94.117647058823536</v>
      </c>
      <c r="H41" s="141">
        <v>7</v>
      </c>
      <c r="I41" s="131"/>
      <c r="J41" s="128">
        <v>1</v>
      </c>
      <c r="K41" s="128">
        <v>1</v>
      </c>
      <c r="L41" s="128"/>
      <c r="M41" s="130">
        <f t="shared" si="11"/>
        <v>2</v>
      </c>
      <c r="N41" s="142"/>
      <c r="O41" s="128">
        <v>1</v>
      </c>
      <c r="P41" s="128">
        <v>1</v>
      </c>
      <c r="Q41" s="130">
        <f t="shared" si="12"/>
        <v>2</v>
      </c>
      <c r="R41" s="131"/>
      <c r="S41" s="134">
        <v>2</v>
      </c>
      <c r="T41" s="128"/>
      <c r="U41" s="128"/>
      <c r="V41" s="128">
        <v>1</v>
      </c>
      <c r="W41" s="128"/>
      <c r="X41" s="128">
        <v>1</v>
      </c>
      <c r="Y41" s="128"/>
      <c r="Z41" s="128">
        <v>2</v>
      </c>
      <c r="AA41" s="128"/>
      <c r="AB41" s="135">
        <f t="shared" si="13"/>
        <v>6</v>
      </c>
      <c r="AC41" s="136"/>
      <c r="AD41" s="158"/>
      <c r="AE41" s="131"/>
      <c r="AF41" s="163">
        <f t="shared" si="14"/>
        <v>17</v>
      </c>
    </row>
    <row r="42" spans="1:32" ht="31.95" customHeight="1">
      <c r="A42" s="167"/>
      <c r="B42" s="145">
        <v>5</v>
      </c>
      <c r="C42" s="115" t="s">
        <v>47</v>
      </c>
      <c r="D42" s="143"/>
      <c r="E42" s="128">
        <v>285</v>
      </c>
      <c r="F42" s="128">
        <v>201</v>
      </c>
      <c r="G42" s="129">
        <f t="shared" si="10"/>
        <v>70.526315789473685</v>
      </c>
      <c r="H42" s="130">
        <v>5</v>
      </c>
      <c r="I42" s="131"/>
      <c r="J42" s="128">
        <v>1</v>
      </c>
      <c r="K42" s="128"/>
      <c r="L42" s="128"/>
      <c r="M42" s="130">
        <f t="shared" si="11"/>
        <v>1</v>
      </c>
      <c r="N42" s="133"/>
      <c r="O42" s="128">
        <v>1</v>
      </c>
      <c r="P42" s="128">
        <v>1</v>
      </c>
      <c r="Q42" s="130">
        <f t="shared" si="12"/>
        <v>2</v>
      </c>
      <c r="R42" s="133"/>
      <c r="S42" s="134"/>
      <c r="T42" s="128"/>
      <c r="U42" s="128">
        <v>1</v>
      </c>
      <c r="V42" s="128">
        <v>1</v>
      </c>
      <c r="W42" s="128"/>
      <c r="X42" s="128">
        <v>2</v>
      </c>
      <c r="Y42" s="128"/>
      <c r="Z42" s="128">
        <v>2</v>
      </c>
      <c r="AA42" s="128">
        <v>2</v>
      </c>
      <c r="AB42" s="135">
        <f t="shared" si="13"/>
        <v>8</v>
      </c>
      <c r="AC42" s="136"/>
      <c r="AD42" s="157">
        <v>1</v>
      </c>
      <c r="AE42" s="136"/>
      <c r="AF42" s="163">
        <f t="shared" si="14"/>
        <v>17</v>
      </c>
    </row>
    <row r="43" spans="1:32" ht="21" customHeight="1">
      <c r="A43" s="167"/>
      <c r="B43" s="145">
        <v>3</v>
      </c>
      <c r="C43" s="124" t="s">
        <v>94</v>
      </c>
      <c r="D43" s="126"/>
      <c r="E43" s="128">
        <v>263</v>
      </c>
      <c r="F43" s="128">
        <v>253</v>
      </c>
      <c r="G43" s="129">
        <f t="shared" si="10"/>
        <v>96.197718631178702</v>
      </c>
      <c r="H43" s="141">
        <v>7</v>
      </c>
      <c r="I43" s="131"/>
      <c r="J43" s="128">
        <v>1</v>
      </c>
      <c r="K43" s="128">
        <v>1</v>
      </c>
      <c r="L43" s="128"/>
      <c r="M43" s="130">
        <f t="shared" si="11"/>
        <v>2</v>
      </c>
      <c r="N43" s="142"/>
      <c r="O43" s="128">
        <v>0.5</v>
      </c>
      <c r="P43" s="128">
        <v>1</v>
      </c>
      <c r="Q43" s="130">
        <f t="shared" si="12"/>
        <v>1.5</v>
      </c>
      <c r="R43" s="131"/>
      <c r="S43" s="134"/>
      <c r="T43" s="128"/>
      <c r="U43" s="128"/>
      <c r="V43" s="128">
        <v>1</v>
      </c>
      <c r="W43" s="128"/>
      <c r="X43" s="128">
        <v>1</v>
      </c>
      <c r="Y43" s="128">
        <v>1</v>
      </c>
      <c r="Z43" s="128">
        <v>2</v>
      </c>
      <c r="AA43" s="128">
        <v>1</v>
      </c>
      <c r="AB43" s="135">
        <f t="shared" si="13"/>
        <v>6</v>
      </c>
      <c r="AC43" s="136"/>
      <c r="AD43" s="159"/>
      <c r="AE43" s="133"/>
      <c r="AF43" s="163">
        <f t="shared" si="14"/>
        <v>16.5</v>
      </c>
    </row>
    <row r="44" spans="1:32" ht="31.2" customHeight="1">
      <c r="A44" s="167"/>
      <c r="B44" s="145">
        <v>6</v>
      </c>
      <c r="C44" s="124" t="s">
        <v>125</v>
      </c>
      <c r="D44" s="126"/>
      <c r="E44" s="128">
        <v>261</v>
      </c>
      <c r="F44" s="128">
        <v>229</v>
      </c>
      <c r="G44" s="129">
        <f t="shared" si="10"/>
        <v>87.739463601532563</v>
      </c>
      <c r="H44" s="141">
        <v>6</v>
      </c>
      <c r="I44" s="131"/>
      <c r="J44" s="128">
        <v>1</v>
      </c>
      <c r="K44" s="128"/>
      <c r="L44" s="128"/>
      <c r="M44" s="130">
        <f t="shared" si="11"/>
        <v>1</v>
      </c>
      <c r="N44" s="142"/>
      <c r="O44" s="128">
        <v>1</v>
      </c>
      <c r="P44" s="128">
        <v>1</v>
      </c>
      <c r="Q44" s="130">
        <f t="shared" si="12"/>
        <v>2</v>
      </c>
      <c r="R44" s="131"/>
      <c r="S44" s="134">
        <v>2</v>
      </c>
      <c r="T44" s="128"/>
      <c r="U44" s="128"/>
      <c r="V44" s="128">
        <v>1</v>
      </c>
      <c r="W44" s="128"/>
      <c r="X44" s="128">
        <v>2</v>
      </c>
      <c r="Y44" s="128"/>
      <c r="Z44" s="128"/>
      <c r="AA44" s="128">
        <v>2</v>
      </c>
      <c r="AB44" s="135">
        <f t="shared" si="13"/>
        <v>7</v>
      </c>
      <c r="AC44" s="136"/>
      <c r="AD44" s="158">
        <v>0.5</v>
      </c>
      <c r="AE44" s="131"/>
      <c r="AF44" s="163">
        <f t="shared" si="14"/>
        <v>16.5</v>
      </c>
    </row>
    <row r="45" spans="1:32" ht="20.7" customHeight="1">
      <c r="A45" s="167"/>
      <c r="B45" s="145">
        <v>7</v>
      </c>
      <c r="C45" s="124" t="s">
        <v>96</v>
      </c>
      <c r="D45" s="126"/>
      <c r="E45" s="128">
        <v>235</v>
      </c>
      <c r="F45" s="128">
        <v>224</v>
      </c>
      <c r="G45" s="129">
        <f t="shared" si="10"/>
        <v>95.319148936170208</v>
      </c>
      <c r="H45" s="141">
        <v>7</v>
      </c>
      <c r="I45" s="131"/>
      <c r="J45" s="128">
        <v>1</v>
      </c>
      <c r="K45" s="128">
        <v>1</v>
      </c>
      <c r="L45" s="128"/>
      <c r="M45" s="130">
        <f t="shared" si="11"/>
        <v>2</v>
      </c>
      <c r="N45" s="142"/>
      <c r="O45" s="128">
        <v>1</v>
      </c>
      <c r="P45" s="128">
        <v>1</v>
      </c>
      <c r="Q45" s="130">
        <f t="shared" si="12"/>
        <v>2</v>
      </c>
      <c r="R45" s="131"/>
      <c r="S45" s="134"/>
      <c r="T45" s="128"/>
      <c r="U45" s="128"/>
      <c r="V45" s="128">
        <v>1</v>
      </c>
      <c r="W45" s="128">
        <v>0.5</v>
      </c>
      <c r="X45" s="128">
        <v>1</v>
      </c>
      <c r="Y45" s="128"/>
      <c r="Z45" s="128"/>
      <c r="AA45" s="128"/>
      <c r="AB45" s="135">
        <f t="shared" si="13"/>
        <v>2.5</v>
      </c>
      <c r="AC45" s="136"/>
      <c r="AD45" s="158">
        <v>1</v>
      </c>
      <c r="AE45" s="131"/>
      <c r="AF45" s="163">
        <f t="shared" si="14"/>
        <v>14.5</v>
      </c>
    </row>
    <row r="46" spans="1:32" ht="20.7" customHeight="1">
      <c r="A46" s="167"/>
      <c r="B46" s="145">
        <v>8</v>
      </c>
      <c r="C46" s="124" t="s">
        <v>67</v>
      </c>
      <c r="D46" s="126"/>
      <c r="E46" s="128">
        <v>656</v>
      </c>
      <c r="F46" s="128">
        <v>425</v>
      </c>
      <c r="G46" s="129">
        <f t="shared" si="10"/>
        <v>64.786585365853654</v>
      </c>
      <c r="H46" s="141">
        <v>4</v>
      </c>
      <c r="I46" s="131"/>
      <c r="J46" s="128">
        <v>1</v>
      </c>
      <c r="K46" s="128"/>
      <c r="L46" s="128"/>
      <c r="M46" s="130">
        <f t="shared" si="11"/>
        <v>1</v>
      </c>
      <c r="N46" s="142"/>
      <c r="O46" s="128">
        <v>1</v>
      </c>
      <c r="P46" s="128">
        <v>1</v>
      </c>
      <c r="Q46" s="130">
        <f t="shared" si="12"/>
        <v>2</v>
      </c>
      <c r="R46" s="131"/>
      <c r="S46" s="134"/>
      <c r="T46" s="128"/>
      <c r="U46" s="128"/>
      <c r="V46" s="128">
        <v>1</v>
      </c>
      <c r="W46" s="128"/>
      <c r="X46" s="128">
        <v>2</v>
      </c>
      <c r="Y46" s="128">
        <v>2</v>
      </c>
      <c r="Z46" s="128">
        <v>1</v>
      </c>
      <c r="AA46" s="128"/>
      <c r="AB46" s="135">
        <f t="shared" si="13"/>
        <v>6</v>
      </c>
      <c r="AC46" s="136"/>
      <c r="AD46" s="159"/>
      <c r="AE46" s="133"/>
      <c r="AF46" s="163">
        <f t="shared" si="14"/>
        <v>13</v>
      </c>
    </row>
    <row r="47" spans="1:32" ht="20.7" customHeight="1">
      <c r="A47" s="167"/>
      <c r="B47" s="145">
        <v>9</v>
      </c>
      <c r="C47" s="124" t="s">
        <v>59</v>
      </c>
      <c r="D47" s="126"/>
      <c r="E47" s="128">
        <v>684</v>
      </c>
      <c r="F47" s="128">
        <v>261</v>
      </c>
      <c r="G47" s="129">
        <f t="shared" si="10"/>
        <v>38.157894736842103</v>
      </c>
      <c r="H47" s="141">
        <v>1</v>
      </c>
      <c r="I47" s="131"/>
      <c r="J47" s="128">
        <v>1</v>
      </c>
      <c r="K47" s="128"/>
      <c r="L47" s="128"/>
      <c r="M47" s="130">
        <f t="shared" si="11"/>
        <v>1</v>
      </c>
      <c r="N47" s="142"/>
      <c r="O47" s="128">
        <v>1</v>
      </c>
      <c r="P47" s="128">
        <v>1</v>
      </c>
      <c r="Q47" s="130">
        <f t="shared" si="12"/>
        <v>2</v>
      </c>
      <c r="R47" s="131"/>
      <c r="S47" s="134"/>
      <c r="T47" s="128"/>
      <c r="U47" s="128"/>
      <c r="V47" s="128">
        <v>2</v>
      </c>
      <c r="W47" s="128">
        <v>1</v>
      </c>
      <c r="X47" s="128">
        <v>1</v>
      </c>
      <c r="Y47" s="128">
        <v>1</v>
      </c>
      <c r="Z47" s="128">
        <v>1</v>
      </c>
      <c r="AA47" s="128">
        <v>2</v>
      </c>
      <c r="AB47" s="135">
        <f t="shared" si="13"/>
        <v>8</v>
      </c>
      <c r="AC47" s="136"/>
      <c r="AD47" s="158">
        <v>1</v>
      </c>
      <c r="AE47" s="131"/>
      <c r="AF47" s="163">
        <f t="shared" si="14"/>
        <v>13</v>
      </c>
    </row>
    <row r="48" spans="1:32" ht="20.7" customHeight="1">
      <c r="A48" s="167"/>
      <c r="B48" s="145">
        <v>10</v>
      </c>
      <c r="C48" s="124" t="s">
        <v>69</v>
      </c>
      <c r="D48" s="126"/>
      <c r="E48" s="128">
        <v>396</v>
      </c>
      <c r="F48" s="128">
        <v>287</v>
      </c>
      <c r="G48" s="129">
        <f t="shared" si="10"/>
        <v>72.474747474747474</v>
      </c>
      <c r="H48" s="141">
        <v>5</v>
      </c>
      <c r="I48" s="131"/>
      <c r="J48" s="128">
        <v>1</v>
      </c>
      <c r="K48" s="128">
        <v>1</v>
      </c>
      <c r="L48" s="128"/>
      <c r="M48" s="130">
        <f t="shared" si="11"/>
        <v>2</v>
      </c>
      <c r="N48" s="142"/>
      <c r="O48" s="128"/>
      <c r="P48" s="128">
        <v>1</v>
      </c>
      <c r="Q48" s="130">
        <f t="shared" si="12"/>
        <v>1</v>
      </c>
      <c r="R48" s="131"/>
      <c r="S48" s="134"/>
      <c r="T48" s="128"/>
      <c r="U48" s="128"/>
      <c r="V48" s="128">
        <v>1</v>
      </c>
      <c r="W48" s="128"/>
      <c r="X48" s="128">
        <v>1</v>
      </c>
      <c r="Y48" s="128"/>
      <c r="Z48" s="128">
        <v>1</v>
      </c>
      <c r="AA48" s="128"/>
      <c r="AB48" s="135">
        <f t="shared" si="13"/>
        <v>3</v>
      </c>
      <c r="AC48" s="136"/>
      <c r="AD48" s="158">
        <v>1</v>
      </c>
      <c r="AE48" s="131"/>
      <c r="AF48" s="163">
        <f t="shared" si="14"/>
        <v>12</v>
      </c>
    </row>
    <row r="49" spans="1:32" ht="20.7" customHeight="1">
      <c r="A49" s="167"/>
      <c r="B49" s="145">
        <v>11</v>
      </c>
      <c r="C49" s="124" t="s">
        <v>55</v>
      </c>
      <c r="D49" s="126"/>
      <c r="E49" s="128">
        <v>330</v>
      </c>
      <c r="F49" s="128">
        <v>200</v>
      </c>
      <c r="G49" s="129">
        <f t="shared" si="10"/>
        <v>60.606060606060609</v>
      </c>
      <c r="H49" s="141">
        <v>4</v>
      </c>
      <c r="I49" s="131"/>
      <c r="J49" s="128">
        <v>1</v>
      </c>
      <c r="K49" s="128"/>
      <c r="L49" s="128"/>
      <c r="M49" s="130">
        <f t="shared" si="11"/>
        <v>1</v>
      </c>
      <c r="N49" s="142"/>
      <c r="O49" s="128">
        <v>1</v>
      </c>
      <c r="P49" s="128">
        <v>1</v>
      </c>
      <c r="Q49" s="130">
        <f t="shared" si="12"/>
        <v>2</v>
      </c>
      <c r="R49" s="131"/>
      <c r="S49" s="134"/>
      <c r="T49" s="128"/>
      <c r="U49" s="128"/>
      <c r="V49" s="128">
        <v>1</v>
      </c>
      <c r="W49" s="128"/>
      <c r="X49" s="128">
        <v>1</v>
      </c>
      <c r="Y49" s="128">
        <v>1</v>
      </c>
      <c r="Z49" s="128"/>
      <c r="AA49" s="128"/>
      <c r="AB49" s="135">
        <f t="shared" si="13"/>
        <v>3</v>
      </c>
      <c r="AC49" s="136"/>
      <c r="AD49" s="158">
        <v>1</v>
      </c>
      <c r="AE49" s="131"/>
      <c r="AF49" s="163">
        <f t="shared" si="14"/>
        <v>11</v>
      </c>
    </row>
    <row r="50" spans="1:32" ht="20.7" customHeight="1">
      <c r="A50" s="167"/>
      <c r="B50" s="145">
        <v>12</v>
      </c>
      <c r="C50" s="124" t="s">
        <v>30</v>
      </c>
      <c r="D50" s="126"/>
      <c r="E50" s="128">
        <v>654</v>
      </c>
      <c r="F50" s="128">
        <v>407</v>
      </c>
      <c r="G50" s="129">
        <f t="shared" si="10"/>
        <v>62.232415902140673</v>
      </c>
      <c r="H50" s="130">
        <v>4</v>
      </c>
      <c r="I50" s="131"/>
      <c r="J50" s="128">
        <v>1</v>
      </c>
      <c r="K50" s="128"/>
      <c r="L50" s="128"/>
      <c r="M50" s="130">
        <f t="shared" si="11"/>
        <v>1</v>
      </c>
      <c r="N50" s="133"/>
      <c r="O50" s="128">
        <v>1</v>
      </c>
      <c r="P50" s="128">
        <v>1</v>
      </c>
      <c r="Q50" s="130">
        <f t="shared" si="12"/>
        <v>2</v>
      </c>
      <c r="R50" s="133"/>
      <c r="S50" s="134"/>
      <c r="T50" s="128"/>
      <c r="U50" s="128"/>
      <c r="V50" s="128">
        <v>1</v>
      </c>
      <c r="W50" s="128"/>
      <c r="X50" s="128">
        <v>1</v>
      </c>
      <c r="Y50" s="128">
        <v>1</v>
      </c>
      <c r="Z50" s="128">
        <v>1</v>
      </c>
      <c r="AA50" s="128"/>
      <c r="AB50" s="135">
        <f t="shared" si="13"/>
        <v>4</v>
      </c>
      <c r="AC50" s="136"/>
      <c r="AD50" s="157"/>
      <c r="AE50" s="136"/>
      <c r="AF50" s="163">
        <f t="shared" si="14"/>
        <v>11</v>
      </c>
    </row>
    <row r="51" spans="1:32" ht="20.7" customHeight="1">
      <c r="A51" s="167"/>
      <c r="B51" s="145">
        <v>13</v>
      </c>
      <c r="C51" s="124" t="s">
        <v>56</v>
      </c>
      <c r="D51" s="126"/>
      <c r="E51" s="128">
        <v>455</v>
      </c>
      <c r="F51" s="128">
        <v>287</v>
      </c>
      <c r="G51" s="129">
        <f t="shared" si="10"/>
        <v>63.07692307692308</v>
      </c>
      <c r="H51" s="141">
        <v>4</v>
      </c>
      <c r="I51" s="131"/>
      <c r="J51" s="128">
        <v>1</v>
      </c>
      <c r="K51" s="128"/>
      <c r="L51" s="128"/>
      <c r="M51" s="130">
        <f t="shared" si="11"/>
        <v>1</v>
      </c>
      <c r="N51" s="142"/>
      <c r="O51" s="128">
        <v>1</v>
      </c>
      <c r="P51" s="128">
        <v>1</v>
      </c>
      <c r="Q51" s="130">
        <f t="shared" si="12"/>
        <v>2</v>
      </c>
      <c r="R51" s="131"/>
      <c r="S51" s="134"/>
      <c r="T51" s="128"/>
      <c r="U51" s="128"/>
      <c r="V51" s="128">
        <v>1</v>
      </c>
      <c r="W51" s="128"/>
      <c r="X51" s="128">
        <v>1</v>
      </c>
      <c r="Y51" s="128">
        <v>2</v>
      </c>
      <c r="Z51" s="128"/>
      <c r="AA51" s="128"/>
      <c r="AB51" s="135">
        <f t="shared" si="13"/>
        <v>4</v>
      </c>
      <c r="AC51" s="136"/>
      <c r="AD51" s="158"/>
      <c r="AE51" s="131"/>
      <c r="AF51" s="163">
        <f t="shared" si="14"/>
        <v>11</v>
      </c>
    </row>
    <row r="52" spans="1:32" ht="24" customHeight="1">
      <c r="A52" s="167"/>
      <c r="B52" s="145">
        <v>14</v>
      </c>
      <c r="C52" s="124" t="s">
        <v>52</v>
      </c>
      <c r="D52" s="126"/>
      <c r="E52" s="128">
        <v>645</v>
      </c>
      <c r="F52" s="128">
        <v>276</v>
      </c>
      <c r="G52" s="129">
        <f t="shared" si="10"/>
        <v>42.790697674418603</v>
      </c>
      <c r="H52" s="141">
        <v>2</v>
      </c>
      <c r="I52" s="131"/>
      <c r="J52" s="128">
        <v>1</v>
      </c>
      <c r="K52" s="128"/>
      <c r="L52" s="128"/>
      <c r="M52" s="130">
        <f t="shared" si="11"/>
        <v>1</v>
      </c>
      <c r="N52" s="142"/>
      <c r="O52" s="128">
        <v>1</v>
      </c>
      <c r="P52" s="128">
        <v>1</v>
      </c>
      <c r="Q52" s="130">
        <f t="shared" si="12"/>
        <v>2</v>
      </c>
      <c r="R52" s="131"/>
      <c r="S52" s="134">
        <v>1</v>
      </c>
      <c r="T52" s="128">
        <v>1</v>
      </c>
      <c r="U52" s="128"/>
      <c r="V52" s="128">
        <v>1</v>
      </c>
      <c r="W52" s="128"/>
      <c r="X52" s="128"/>
      <c r="Y52" s="128">
        <v>1</v>
      </c>
      <c r="Z52" s="128"/>
      <c r="AA52" s="128">
        <v>1</v>
      </c>
      <c r="AB52" s="135">
        <f t="shared" si="13"/>
        <v>5</v>
      </c>
      <c r="AC52" s="136"/>
      <c r="AD52" s="158">
        <v>0.5</v>
      </c>
      <c r="AE52" s="131"/>
      <c r="AF52" s="163">
        <f t="shared" si="14"/>
        <v>10.5</v>
      </c>
    </row>
    <row r="53" spans="1:32" ht="20.399999999999999" customHeight="1">
      <c r="A53" s="167"/>
      <c r="B53" s="145">
        <v>15</v>
      </c>
      <c r="C53" s="115" t="s">
        <v>64</v>
      </c>
      <c r="D53" s="143"/>
      <c r="E53" s="128">
        <v>670</v>
      </c>
      <c r="F53" s="128">
        <v>365</v>
      </c>
      <c r="G53" s="129">
        <f t="shared" si="10"/>
        <v>54.477611940298509</v>
      </c>
      <c r="H53" s="141">
        <v>3</v>
      </c>
      <c r="I53" s="131"/>
      <c r="J53" s="128">
        <v>1</v>
      </c>
      <c r="K53" s="128"/>
      <c r="L53" s="128"/>
      <c r="M53" s="130">
        <f t="shared" si="11"/>
        <v>1</v>
      </c>
      <c r="N53" s="142"/>
      <c r="O53" s="128">
        <v>1</v>
      </c>
      <c r="P53" s="128">
        <v>1</v>
      </c>
      <c r="Q53" s="130">
        <f t="shared" si="12"/>
        <v>2</v>
      </c>
      <c r="R53" s="131"/>
      <c r="S53" s="134"/>
      <c r="T53" s="128">
        <v>1</v>
      </c>
      <c r="U53" s="128"/>
      <c r="V53" s="128">
        <v>1</v>
      </c>
      <c r="W53" s="128"/>
      <c r="X53" s="128"/>
      <c r="Y53" s="128"/>
      <c r="Z53" s="128">
        <v>2</v>
      </c>
      <c r="AA53" s="128"/>
      <c r="AB53" s="135">
        <f t="shared" si="13"/>
        <v>4</v>
      </c>
      <c r="AC53" s="136"/>
      <c r="AD53" s="158"/>
      <c r="AE53" s="131"/>
      <c r="AF53" s="163">
        <f t="shared" si="14"/>
        <v>10</v>
      </c>
    </row>
    <row r="54" spans="1:32" ht="33.6" customHeight="1">
      <c r="A54" s="167"/>
      <c r="B54" s="145">
        <v>16</v>
      </c>
      <c r="C54" s="115" t="s">
        <v>58</v>
      </c>
      <c r="D54" s="143"/>
      <c r="E54" s="128">
        <v>397</v>
      </c>
      <c r="F54" s="128">
        <v>308</v>
      </c>
      <c r="G54" s="129">
        <f t="shared" si="10"/>
        <v>77.581863979848862</v>
      </c>
      <c r="H54" s="141">
        <v>5</v>
      </c>
      <c r="I54" s="131"/>
      <c r="J54" s="128">
        <v>1</v>
      </c>
      <c r="K54" s="128"/>
      <c r="L54" s="128"/>
      <c r="M54" s="130">
        <f t="shared" si="11"/>
        <v>1</v>
      </c>
      <c r="N54" s="142"/>
      <c r="O54" s="128">
        <v>1</v>
      </c>
      <c r="P54" s="128"/>
      <c r="Q54" s="130">
        <f t="shared" si="12"/>
        <v>1</v>
      </c>
      <c r="R54" s="131"/>
      <c r="S54" s="134"/>
      <c r="T54" s="128"/>
      <c r="U54" s="128"/>
      <c r="V54" s="128">
        <v>1</v>
      </c>
      <c r="W54" s="128">
        <v>1</v>
      </c>
      <c r="X54" s="128">
        <v>1</v>
      </c>
      <c r="Y54" s="128"/>
      <c r="Z54" s="128"/>
      <c r="AA54" s="128"/>
      <c r="AB54" s="135">
        <f t="shared" si="13"/>
        <v>3</v>
      </c>
      <c r="AC54" s="136"/>
      <c r="AD54" s="158"/>
      <c r="AE54" s="131"/>
      <c r="AF54" s="163">
        <f t="shared" si="14"/>
        <v>10</v>
      </c>
    </row>
    <row r="55" spans="1:32" ht="33" customHeight="1">
      <c r="A55" s="167"/>
      <c r="B55" s="145">
        <v>17</v>
      </c>
      <c r="C55" s="115" t="s">
        <v>53</v>
      </c>
      <c r="D55" s="143"/>
      <c r="E55" s="128">
        <v>634</v>
      </c>
      <c r="F55" s="128">
        <v>445</v>
      </c>
      <c r="G55" s="129">
        <f t="shared" si="10"/>
        <v>70.189274447949529</v>
      </c>
      <c r="H55" s="141">
        <v>5</v>
      </c>
      <c r="I55" s="131"/>
      <c r="J55" s="128">
        <v>1</v>
      </c>
      <c r="K55" s="128"/>
      <c r="L55" s="128"/>
      <c r="M55" s="130">
        <f t="shared" si="11"/>
        <v>1</v>
      </c>
      <c r="N55" s="142"/>
      <c r="O55" s="128">
        <v>1</v>
      </c>
      <c r="P55" s="128">
        <v>1</v>
      </c>
      <c r="Q55" s="130">
        <f t="shared" si="12"/>
        <v>2</v>
      </c>
      <c r="R55" s="131"/>
      <c r="S55" s="134"/>
      <c r="T55" s="128"/>
      <c r="U55" s="128"/>
      <c r="V55" s="128">
        <v>1</v>
      </c>
      <c r="W55" s="128"/>
      <c r="X55" s="128"/>
      <c r="Y55" s="128"/>
      <c r="Z55" s="128"/>
      <c r="AA55" s="128"/>
      <c r="AB55" s="135">
        <f t="shared" si="13"/>
        <v>1</v>
      </c>
      <c r="AC55" s="136"/>
      <c r="AD55" s="158"/>
      <c r="AE55" s="131"/>
      <c r="AF55" s="163">
        <f t="shared" si="14"/>
        <v>9</v>
      </c>
    </row>
    <row r="56" spans="1:32" ht="21.6" customHeight="1">
      <c r="A56" s="167"/>
      <c r="B56" s="145">
        <v>18</v>
      </c>
      <c r="C56" s="124" t="s">
        <v>50</v>
      </c>
      <c r="D56" s="126"/>
      <c r="E56" s="128">
        <v>594</v>
      </c>
      <c r="F56" s="128">
        <v>262</v>
      </c>
      <c r="G56" s="129">
        <f t="shared" si="10"/>
        <v>44.107744107744111</v>
      </c>
      <c r="H56" s="141">
        <v>2</v>
      </c>
      <c r="I56" s="131"/>
      <c r="J56" s="128">
        <v>1</v>
      </c>
      <c r="K56" s="128"/>
      <c r="L56" s="132">
        <v>1</v>
      </c>
      <c r="M56" s="130">
        <f t="shared" si="11"/>
        <v>2</v>
      </c>
      <c r="N56" s="142"/>
      <c r="O56" s="128"/>
      <c r="P56" s="128"/>
      <c r="Q56" s="130">
        <f t="shared" si="12"/>
        <v>0</v>
      </c>
      <c r="R56" s="131"/>
      <c r="S56" s="134"/>
      <c r="T56" s="128"/>
      <c r="U56" s="128"/>
      <c r="V56" s="128">
        <v>2</v>
      </c>
      <c r="W56" s="128">
        <v>0.5</v>
      </c>
      <c r="X56" s="128"/>
      <c r="Y56" s="128">
        <v>1</v>
      </c>
      <c r="Z56" s="128">
        <v>1</v>
      </c>
      <c r="AA56" s="128"/>
      <c r="AB56" s="135">
        <f t="shared" si="13"/>
        <v>4.5</v>
      </c>
      <c r="AC56" s="136"/>
      <c r="AD56" s="158"/>
      <c r="AE56" s="131"/>
      <c r="AF56" s="163">
        <f t="shared" si="14"/>
        <v>8.5</v>
      </c>
    </row>
    <row r="57" spans="1:32" ht="33" customHeight="1">
      <c r="A57" s="167"/>
      <c r="B57" s="145">
        <v>19</v>
      </c>
      <c r="C57" s="115" t="s">
        <v>127</v>
      </c>
      <c r="D57" s="116"/>
      <c r="E57" s="128">
        <v>360</v>
      </c>
      <c r="F57" s="128">
        <v>219</v>
      </c>
      <c r="G57" s="129">
        <f t="shared" si="10"/>
        <v>60.833333333333336</v>
      </c>
      <c r="H57" s="141">
        <v>4</v>
      </c>
      <c r="I57" s="131"/>
      <c r="J57" s="128">
        <v>1</v>
      </c>
      <c r="K57" s="128"/>
      <c r="L57" s="128"/>
      <c r="M57" s="130">
        <f t="shared" si="11"/>
        <v>1</v>
      </c>
      <c r="N57" s="142"/>
      <c r="O57" s="128">
        <v>1</v>
      </c>
      <c r="P57" s="128"/>
      <c r="Q57" s="130">
        <f t="shared" si="12"/>
        <v>1</v>
      </c>
      <c r="R57" s="131"/>
      <c r="S57" s="134"/>
      <c r="T57" s="128"/>
      <c r="U57" s="128"/>
      <c r="V57" s="128">
        <v>1</v>
      </c>
      <c r="W57" s="128"/>
      <c r="X57" s="128"/>
      <c r="Y57" s="128"/>
      <c r="Z57" s="128"/>
      <c r="AA57" s="128"/>
      <c r="AB57" s="135">
        <f t="shared" si="13"/>
        <v>1</v>
      </c>
      <c r="AC57" s="136"/>
      <c r="AD57" s="158"/>
      <c r="AE57" s="131"/>
      <c r="AF57" s="163">
        <f t="shared" si="14"/>
        <v>7</v>
      </c>
    </row>
    <row r="58" spans="1:32" ht="22.95" customHeight="1">
      <c r="A58" s="167"/>
      <c r="B58" s="145">
        <v>20</v>
      </c>
      <c r="C58" s="115" t="s">
        <v>51</v>
      </c>
      <c r="D58" s="116"/>
      <c r="E58" s="128">
        <v>967</v>
      </c>
      <c r="F58" s="128">
        <v>326</v>
      </c>
      <c r="G58" s="129">
        <f t="shared" si="10"/>
        <v>33.712512926577041</v>
      </c>
      <c r="H58" s="141">
        <v>1</v>
      </c>
      <c r="I58" s="131"/>
      <c r="J58" s="128">
        <v>1</v>
      </c>
      <c r="K58" s="128"/>
      <c r="L58" s="128"/>
      <c r="M58" s="130">
        <f t="shared" si="11"/>
        <v>1</v>
      </c>
      <c r="N58" s="142"/>
      <c r="O58" s="128">
        <v>1</v>
      </c>
      <c r="P58" s="128">
        <v>1</v>
      </c>
      <c r="Q58" s="130">
        <f t="shared" si="12"/>
        <v>2</v>
      </c>
      <c r="R58" s="131"/>
      <c r="S58" s="134"/>
      <c r="T58" s="128">
        <v>1</v>
      </c>
      <c r="U58" s="128"/>
      <c r="V58" s="128">
        <v>1</v>
      </c>
      <c r="W58" s="128"/>
      <c r="X58" s="128"/>
      <c r="Y58" s="128"/>
      <c r="Z58" s="128"/>
      <c r="AA58" s="128"/>
      <c r="AB58" s="135">
        <f t="shared" si="13"/>
        <v>2</v>
      </c>
      <c r="AC58" s="136"/>
      <c r="AD58" s="158"/>
      <c r="AE58" s="131"/>
      <c r="AF58" s="163">
        <f t="shared" si="14"/>
        <v>6</v>
      </c>
    </row>
    <row r="59" spans="1:32" ht="20.399999999999999" customHeight="1">
      <c r="A59" s="167"/>
      <c r="B59" s="145">
        <v>21</v>
      </c>
      <c r="C59" s="124" t="s">
        <v>40</v>
      </c>
      <c r="D59" s="126"/>
      <c r="E59" s="146">
        <v>670</v>
      </c>
      <c r="F59" s="146">
        <v>251</v>
      </c>
      <c r="G59" s="147">
        <f t="shared" si="10"/>
        <v>37.462686567164177</v>
      </c>
      <c r="H59" s="130">
        <v>1</v>
      </c>
      <c r="I59" s="131"/>
      <c r="J59" s="128">
        <v>1</v>
      </c>
      <c r="K59" s="128"/>
      <c r="L59" s="128"/>
      <c r="M59" s="130">
        <f t="shared" si="11"/>
        <v>1</v>
      </c>
      <c r="N59" s="133"/>
      <c r="O59" s="128"/>
      <c r="P59" s="128">
        <v>1</v>
      </c>
      <c r="Q59" s="130">
        <f t="shared" si="12"/>
        <v>1</v>
      </c>
      <c r="R59" s="133"/>
      <c r="S59" s="134"/>
      <c r="T59" s="128"/>
      <c r="U59" s="128"/>
      <c r="V59" s="128">
        <v>1</v>
      </c>
      <c r="W59" s="128"/>
      <c r="X59" s="128"/>
      <c r="Y59" s="128">
        <v>1</v>
      </c>
      <c r="Z59" s="128"/>
      <c r="AA59" s="128"/>
      <c r="AB59" s="135">
        <f t="shared" si="13"/>
        <v>2</v>
      </c>
      <c r="AC59" s="136"/>
      <c r="AD59" s="157"/>
      <c r="AE59" s="136"/>
      <c r="AF59" s="163">
        <f t="shared" si="14"/>
        <v>5</v>
      </c>
    </row>
    <row r="60" spans="1:32" ht="3.6" customHeight="1">
      <c r="A60" s="175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7"/>
    </row>
    <row r="61" spans="1:32" ht="30.6" customHeight="1">
      <c r="A61" s="183" t="s">
        <v>115</v>
      </c>
      <c r="B61" s="148">
        <v>1</v>
      </c>
      <c r="C61" s="124" t="s">
        <v>75</v>
      </c>
      <c r="D61" s="126"/>
      <c r="E61" s="128">
        <v>1048</v>
      </c>
      <c r="F61" s="128">
        <v>1024</v>
      </c>
      <c r="G61" s="129">
        <f t="shared" ref="G61:G72" si="15">F61*100/E61</f>
        <v>97.709923664122144</v>
      </c>
      <c r="H61" s="130">
        <v>7</v>
      </c>
      <c r="I61" s="142"/>
      <c r="J61" s="128">
        <v>1</v>
      </c>
      <c r="K61" s="128">
        <v>1</v>
      </c>
      <c r="L61" s="132">
        <v>1</v>
      </c>
      <c r="M61" s="130">
        <f t="shared" ref="M61:M72" si="16">J61+K61+L61</f>
        <v>3</v>
      </c>
      <c r="N61" s="142"/>
      <c r="O61" s="128">
        <v>1</v>
      </c>
      <c r="P61" s="128"/>
      <c r="Q61" s="130">
        <f t="shared" ref="Q61:Q72" si="17">O61+P61</f>
        <v>1</v>
      </c>
      <c r="R61" s="142"/>
      <c r="S61" s="134"/>
      <c r="T61" s="128"/>
      <c r="U61" s="128"/>
      <c r="V61" s="128">
        <v>3</v>
      </c>
      <c r="W61" s="128">
        <v>2</v>
      </c>
      <c r="X61" s="128">
        <v>2</v>
      </c>
      <c r="Y61" s="128">
        <v>1</v>
      </c>
      <c r="Z61" s="128"/>
      <c r="AA61" s="128">
        <v>2</v>
      </c>
      <c r="AB61" s="135">
        <f t="shared" ref="AB61:AB72" si="18">SUM(S61:AA61)</f>
        <v>10</v>
      </c>
      <c r="AC61" s="136"/>
      <c r="AD61" s="159">
        <v>1</v>
      </c>
      <c r="AE61" s="133"/>
      <c r="AF61" s="163">
        <f t="shared" ref="AF61:AF72" si="19">H61+M61+Q61+AB61+AD61</f>
        <v>22</v>
      </c>
    </row>
    <row r="62" spans="1:32" ht="29.4" customHeight="1">
      <c r="A62" s="183"/>
      <c r="B62" s="149">
        <v>2</v>
      </c>
      <c r="C62" s="115" t="s">
        <v>63</v>
      </c>
      <c r="D62" s="116"/>
      <c r="E62" s="128">
        <v>761</v>
      </c>
      <c r="F62" s="128">
        <v>631</v>
      </c>
      <c r="G62" s="129">
        <f t="shared" si="15"/>
        <v>82.917214191852821</v>
      </c>
      <c r="H62" s="141">
        <v>6</v>
      </c>
      <c r="I62" s="131"/>
      <c r="J62" s="128">
        <v>1</v>
      </c>
      <c r="K62" s="128"/>
      <c r="L62" s="128"/>
      <c r="M62" s="130">
        <f t="shared" si="16"/>
        <v>1</v>
      </c>
      <c r="N62" s="142"/>
      <c r="O62" s="128">
        <v>1</v>
      </c>
      <c r="P62" s="128">
        <v>1</v>
      </c>
      <c r="Q62" s="130">
        <f t="shared" si="17"/>
        <v>2</v>
      </c>
      <c r="R62" s="131"/>
      <c r="S62" s="134"/>
      <c r="T62" s="128"/>
      <c r="U62" s="128"/>
      <c r="V62" s="128">
        <v>2</v>
      </c>
      <c r="W62" s="128">
        <v>1</v>
      </c>
      <c r="X62" s="128">
        <v>1</v>
      </c>
      <c r="Y62" s="128">
        <v>2</v>
      </c>
      <c r="Z62" s="128">
        <v>2</v>
      </c>
      <c r="AA62" s="128"/>
      <c r="AB62" s="135">
        <f t="shared" si="18"/>
        <v>8</v>
      </c>
      <c r="AC62" s="136"/>
      <c r="AD62" s="158">
        <v>0.5</v>
      </c>
      <c r="AE62" s="131"/>
      <c r="AF62" s="163">
        <f t="shared" si="19"/>
        <v>17.5</v>
      </c>
    </row>
    <row r="63" spans="1:32" ht="21" customHeight="1">
      <c r="A63" s="183"/>
      <c r="B63" s="148">
        <v>3</v>
      </c>
      <c r="C63" s="124" t="s">
        <v>76</v>
      </c>
      <c r="D63" s="126"/>
      <c r="E63" s="128">
        <v>2119</v>
      </c>
      <c r="F63" s="128">
        <v>961</v>
      </c>
      <c r="G63" s="129">
        <f t="shared" si="15"/>
        <v>45.351580934403017</v>
      </c>
      <c r="H63" s="130">
        <v>2</v>
      </c>
      <c r="I63" s="142"/>
      <c r="J63" s="128">
        <v>1</v>
      </c>
      <c r="K63" s="132">
        <v>1</v>
      </c>
      <c r="L63" s="128"/>
      <c r="M63" s="130">
        <f t="shared" si="16"/>
        <v>2</v>
      </c>
      <c r="N63" s="142"/>
      <c r="O63" s="128">
        <v>1</v>
      </c>
      <c r="P63" s="128">
        <v>1</v>
      </c>
      <c r="Q63" s="130">
        <f t="shared" si="17"/>
        <v>2</v>
      </c>
      <c r="R63" s="142"/>
      <c r="S63" s="134"/>
      <c r="T63" s="128">
        <v>1</v>
      </c>
      <c r="U63" s="128"/>
      <c r="V63" s="128">
        <v>4</v>
      </c>
      <c r="W63" s="128">
        <v>2</v>
      </c>
      <c r="X63" s="128">
        <v>2</v>
      </c>
      <c r="Y63" s="128">
        <v>1</v>
      </c>
      <c r="Z63" s="128"/>
      <c r="AA63" s="128"/>
      <c r="AB63" s="135">
        <f t="shared" si="18"/>
        <v>10</v>
      </c>
      <c r="AC63" s="136"/>
      <c r="AD63" s="159">
        <v>1</v>
      </c>
      <c r="AE63" s="133"/>
      <c r="AF63" s="163">
        <f t="shared" si="19"/>
        <v>17</v>
      </c>
    </row>
    <row r="64" spans="1:32" ht="21" customHeight="1">
      <c r="A64" s="183"/>
      <c r="B64" s="148">
        <v>4</v>
      </c>
      <c r="C64" s="124" t="s">
        <v>31</v>
      </c>
      <c r="D64" s="126"/>
      <c r="E64" s="128">
        <v>597</v>
      </c>
      <c r="F64" s="128">
        <v>548</v>
      </c>
      <c r="G64" s="129">
        <f t="shared" si="15"/>
        <v>91.792294807370183</v>
      </c>
      <c r="H64" s="130">
        <v>7</v>
      </c>
      <c r="I64" s="131"/>
      <c r="J64" s="128">
        <v>1</v>
      </c>
      <c r="K64" s="128"/>
      <c r="L64" s="128"/>
      <c r="M64" s="130">
        <f t="shared" si="16"/>
        <v>1</v>
      </c>
      <c r="N64" s="133"/>
      <c r="O64" s="128"/>
      <c r="P64" s="128"/>
      <c r="Q64" s="130">
        <f t="shared" si="17"/>
        <v>0</v>
      </c>
      <c r="R64" s="133"/>
      <c r="S64" s="134"/>
      <c r="T64" s="128"/>
      <c r="U64" s="128"/>
      <c r="V64" s="128">
        <v>1</v>
      </c>
      <c r="W64" s="128">
        <v>2</v>
      </c>
      <c r="X64" s="128"/>
      <c r="Y64" s="128"/>
      <c r="Z64" s="128">
        <v>2</v>
      </c>
      <c r="AA64" s="128">
        <v>2</v>
      </c>
      <c r="AB64" s="135">
        <f t="shared" si="18"/>
        <v>7</v>
      </c>
      <c r="AC64" s="136"/>
      <c r="AD64" s="157"/>
      <c r="AE64" s="136"/>
      <c r="AF64" s="163">
        <f t="shared" si="19"/>
        <v>15</v>
      </c>
    </row>
    <row r="65" spans="1:32" ht="30" customHeight="1">
      <c r="A65" s="183"/>
      <c r="B65" s="149">
        <v>5</v>
      </c>
      <c r="C65" s="115" t="s">
        <v>90</v>
      </c>
      <c r="D65" s="116"/>
      <c r="E65" s="128">
        <v>507</v>
      </c>
      <c r="F65" s="128">
        <v>506</v>
      </c>
      <c r="G65" s="129">
        <f t="shared" si="15"/>
        <v>99.802761341222876</v>
      </c>
      <c r="H65" s="141">
        <v>7</v>
      </c>
      <c r="I65" s="131"/>
      <c r="J65" s="128">
        <v>1</v>
      </c>
      <c r="K65" s="132">
        <v>1</v>
      </c>
      <c r="L65" s="128"/>
      <c r="M65" s="130">
        <f t="shared" si="16"/>
        <v>2</v>
      </c>
      <c r="N65" s="142"/>
      <c r="O65" s="128">
        <v>1</v>
      </c>
      <c r="P65" s="128"/>
      <c r="Q65" s="130">
        <f t="shared" si="17"/>
        <v>1</v>
      </c>
      <c r="R65" s="131"/>
      <c r="S65" s="134"/>
      <c r="T65" s="128">
        <v>1</v>
      </c>
      <c r="U65" s="128"/>
      <c r="V65" s="128">
        <v>1</v>
      </c>
      <c r="W65" s="128"/>
      <c r="X65" s="128"/>
      <c r="Y65" s="128">
        <v>2</v>
      </c>
      <c r="Z65" s="128"/>
      <c r="AA65" s="128"/>
      <c r="AB65" s="135">
        <f t="shared" si="18"/>
        <v>4</v>
      </c>
      <c r="AC65" s="136"/>
      <c r="AD65" s="158">
        <v>1</v>
      </c>
      <c r="AE65" s="131"/>
      <c r="AF65" s="163">
        <f t="shared" si="19"/>
        <v>15</v>
      </c>
    </row>
    <row r="66" spans="1:32" ht="30" customHeight="1">
      <c r="A66" s="183"/>
      <c r="B66" s="148">
        <v>6</v>
      </c>
      <c r="C66" s="115" t="s">
        <v>73</v>
      </c>
      <c r="D66" s="116"/>
      <c r="E66" s="128">
        <v>1001</v>
      </c>
      <c r="F66" s="128">
        <v>861</v>
      </c>
      <c r="G66" s="129">
        <f t="shared" si="15"/>
        <v>86.013986013986013</v>
      </c>
      <c r="H66" s="130">
        <v>6</v>
      </c>
      <c r="I66" s="142"/>
      <c r="J66" s="128">
        <v>1</v>
      </c>
      <c r="K66" s="128"/>
      <c r="L66" s="128"/>
      <c r="M66" s="130">
        <f t="shared" si="16"/>
        <v>1</v>
      </c>
      <c r="N66" s="142"/>
      <c r="O66" s="128">
        <v>1</v>
      </c>
      <c r="P66" s="128"/>
      <c r="Q66" s="130">
        <f t="shared" si="17"/>
        <v>1</v>
      </c>
      <c r="R66" s="142"/>
      <c r="S66" s="134"/>
      <c r="T66" s="128"/>
      <c r="U66" s="128"/>
      <c r="V66" s="128">
        <v>2</v>
      </c>
      <c r="W66" s="128">
        <v>1</v>
      </c>
      <c r="X66" s="128">
        <v>2</v>
      </c>
      <c r="Y66" s="128"/>
      <c r="Z66" s="128"/>
      <c r="AA66" s="128">
        <v>2</v>
      </c>
      <c r="AB66" s="135">
        <f t="shared" si="18"/>
        <v>7</v>
      </c>
      <c r="AC66" s="136"/>
      <c r="AD66" s="159"/>
      <c r="AE66" s="133"/>
      <c r="AF66" s="163">
        <f t="shared" si="19"/>
        <v>15</v>
      </c>
    </row>
    <row r="67" spans="1:32" ht="21.6" customHeight="1">
      <c r="A67" s="183"/>
      <c r="B67" s="148">
        <v>7</v>
      </c>
      <c r="C67" s="124" t="s">
        <v>74</v>
      </c>
      <c r="D67" s="126"/>
      <c r="E67" s="128">
        <v>779</v>
      </c>
      <c r="F67" s="128">
        <v>574</v>
      </c>
      <c r="G67" s="129">
        <f t="shared" si="15"/>
        <v>73.684210526315795</v>
      </c>
      <c r="H67" s="130">
        <v>5</v>
      </c>
      <c r="I67" s="142"/>
      <c r="J67" s="128">
        <v>1</v>
      </c>
      <c r="K67" s="128"/>
      <c r="L67" s="128"/>
      <c r="M67" s="130">
        <f t="shared" si="16"/>
        <v>1</v>
      </c>
      <c r="N67" s="142"/>
      <c r="O67" s="128">
        <v>1</v>
      </c>
      <c r="P67" s="128">
        <v>1</v>
      </c>
      <c r="Q67" s="130">
        <f t="shared" si="17"/>
        <v>2</v>
      </c>
      <c r="R67" s="142"/>
      <c r="S67" s="134"/>
      <c r="T67" s="128"/>
      <c r="U67" s="128">
        <v>1</v>
      </c>
      <c r="V67" s="128">
        <v>2</v>
      </c>
      <c r="W67" s="128">
        <v>0.5</v>
      </c>
      <c r="X67" s="128">
        <v>1</v>
      </c>
      <c r="Y67" s="128">
        <v>1</v>
      </c>
      <c r="Z67" s="128"/>
      <c r="AA67" s="128"/>
      <c r="AB67" s="135">
        <f t="shared" si="18"/>
        <v>5.5</v>
      </c>
      <c r="AC67" s="136"/>
      <c r="AD67" s="159">
        <v>1</v>
      </c>
      <c r="AE67" s="133"/>
      <c r="AF67" s="163">
        <f t="shared" si="19"/>
        <v>14.5</v>
      </c>
    </row>
    <row r="68" spans="1:32" ht="33.6" customHeight="1">
      <c r="A68" s="183"/>
      <c r="B68" s="149">
        <v>8</v>
      </c>
      <c r="C68" s="124" t="s">
        <v>71</v>
      </c>
      <c r="D68" s="126"/>
      <c r="E68" s="128">
        <v>1142</v>
      </c>
      <c r="F68" s="128">
        <v>862</v>
      </c>
      <c r="G68" s="129">
        <f t="shared" si="15"/>
        <v>75.481611208406306</v>
      </c>
      <c r="H68" s="130">
        <v>5</v>
      </c>
      <c r="I68" s="142"/>
      <c r="J68" s="128">
        <v>1</v>
      </c>
      <c r="K68" s="128"/>
      <c r="L68" s="128"/>
      <c r="M68" s="130">
        <f t="shared" si="16"/>
        <v>1</v>
      </c>
      <c r="N68" s="142"/>
      <c r="O68" s="128">
        <v>1</v>
      </c>
      <c r="P68" s="128">
        <v>1</v>
      </c>
      <c r="Q68" s="130">
        <f t="shared" si="17"/>
        <v>2</v>
      </c>
      <c r="R68" s="142"/>
      <c r="S68" s="134"/>
      <c r="T68" s="128"/>
      <c r="U68" s="128">
        <v>1</v>
      </c>
      <c r="V68" s="128">
        <v>1</v>
      </c>
      <c r="W68" s="128">
        <v>0.5</v>
      </c>
      <c r="X68" s="128">
        <v>1</v>
      </c>
      <c r="Y68" s="128"/>
      <c r="Z68" s="128"/>
      <c r="AA68" s="128">
        <v>1</v>
      </c>
      <c r="AB68" s="135">
        <f t="shared" si="18"/>
        <v>4.5</v>
      </c>
      <c r="AC68" s="136"/>
      <c r="AD68" s="159">
        <v>1</v>
      </c>
      <c r="AE68" s="133"/>
      <c r="AF68" s="163">
        <f t="shared" si="19"/>
        <v>13.5</v>
      </c>
    </row>
    <row r="69" spans="1:32" ht="21" customHeight="1">
      <c r="A69" s="183"/>
      <c r="B69" s="148">
        <v>9</v>
      </c>
      <c r="C69" s="124" t="s">
        <v>61</v>
      </c>
      <c r="D69" s="126"/>
      <c r="E69" s="128">
        <v>1553</v>
      </c>
      <c r="F69" s="128">
        <v>677</v>
      </c>
      <c r="G69" s="129">
        <f t="shared" si="15"/>
        <v>43.593045717965225</v>
      </c>
      <c r="H69" s="141">
        <v>2</v>
      </c>
      <c r="I69" s="131"/>
      <c r="J69" s="128">
        <v>1</v>
      </c>
      <c r="K69" s="132">
        <v>1</v>
      </c>
      <c r="L69" s="128"/>
      <c r="M69" s="130">
        <f t="shared" si="16"/>
        <v>2</v>
      </c>
      <c r="N69" s="142"/>
      <c r="O69" s="128">
        <v>1</v>
      </c>
      <c r="P69" s="128">
        <v>1</v>
      </c>
      <c r="Q69" s="130">
        <f t="shared" si="17"/>
        <v>2</v>
      </c>
      <c r="R69" s="131"/>
      <c r="S69" s="134"/>
      <c r="T69" s="128"/>
      <c r="U69" s="128"/>
      <c r="V69" s="128">
        <v>3</v>
      </c>
      <c r="W69" s="128">
        <v>2</v>
      </c>
      <c r="X69" s="128"/>
      <c r="Y69" s="128"/>
      <c r="Z69" s="128"/>
      <c r="AA69" s="128"/>
      <c r="AB69" s="135">
        <f t="shared" si="18"/>
        <v>5</v>
      </c>
      <c r="AC69" s="136"/>
      <c r="AD69" s="158">
        <v>1</v>
      </c>
      <c r="AE69" s="131"/>
      <c r="AF69" s="163">
        <f t="shared" si="19"/>
        <v>12</v>
      </c>
    </row>
    <row r="70" spans="1:32" ht="33" customHeight="1">
      <c r="A70" s="183"/>
      <c r="B70" s="148">
        <v>10</v>
      </c>
      <c r="C70" s="124" t="s">
        <v>124</v>
      </c>
      <c r="D70" s="126"/>
      <c r="E70" s="128">
        <v>1105</v>
      </c>
      <c r="F70" s="128">
        <v>733</v>
      </c>
      <c r="G70" s="129">
        <f t="shared" si="15"/>
        <v>66.334841628959282</v>
      </c>
      <c r="H70" s="130">
        <v>4</v>
      </c>
      <c r="I70" s="142"/>
      <c r="J70" s="128">
        <v>1</v>
      </c>
      <c r="K70" s="128"/>
      <c r="L70" s="128"/>
      <c r="M70" s="130">
        <f t="shared" si="16"/>
        <v>1</v>
      </c>
      <c r="N70" s="142"/>
      <c r="O70" s="128">
        <v>1</v>
      </c>
      <c r="P70" s="128">
        <v>1</v>
      </c>
      <c r="Q70" s="130">
        <f t="shared" si="17"/>
        <v>2</v>
      </c>
      <c r="R70" s="142"/>
      <c r="S70" s="134"/>
      <c r="T70" s="128"/>
      <c r="U70" s="128"/>
      <c r="V70" s="128">
        <v>1</v>
      </c>
      <c r="W70" s="128"/>
      <c r="X70" s="128">
        <v>1</v>
      </c>
      <c r="Y70" s="128">
        <v>1</v>
      </c>
      <c r="Z70" s="128">
        <v>1</v>
      </c>
      <c r="AA70" s="128"/>
      <c r="AB70" s="135">
        <f t="shared" si="18"/>
        <v>4</v>
      </c>
      <c r="AC70" s="136"/>
      <c r="AD70" s="159">
        <v>0.5</v>
      </c>
      <c r="AE70" s="133"/>
      <c r="AF70" s="163">
        <f t="shared" si="19"/>
        <v>11.5</v>
      </c>
    </row>
    <row r="71" spans="1:32" ht="22.95" customHeight="1">
      <c r="A71" s="183"/>
      <c r="B71" s="149">
        <v>11</v>
      </c>
      <c r="C71" s="150" t="s">
        <v>78</v>
      </c>
      <c r="D71" s="151"/>
      <c r="E71" s="128">
        <v>746</v>
      </c>
      <c r="F71" s="128">
        <v>536</v>
      </c>
      <c r="G71" s="129">
        <f t="shared" si="15"/>
        <v>71.849865951742629</v>
      </c>
      <c r="H71" s="130">
        <v>5</v>
      </c>
      <c r="I71" s="142"/>
      <c r="J71" s="128">
        <v>1</v>
      </c>
      <c r="K71" s="144">
        <v>1</v>
      </c>
      <c r="L71" s="132"/>
      <c r="M71" s="130">
        <f t="shared" si="16"/>
        <v>2</v>
      </c>
      <c r="N71" s="142"/>
      <c r="O71" s="128"/>
      <c r="P71" s="128"/>
      <c r="Q71" s="130">
        <f t="shared" si="17"/>
        <v>0</v>
      </c>
      <c r="R71" s="142"/>
      <c r="S71" s="134"/>
      <c r="T71" s="128"/>
      <c r="U71" s="128"/>
      <c r="V71" s="128">
        <v>1</v>
      </c>
      <c r="W71" s="128"/>
      <c r="X71" s="128"/>
      <c r="Y71" s="128">
        <v>1</v>
      </c>
      <c r="Z71" s="128">
        <v>1</v>
      </c>
      <c r="AA71" s="128"/>
      <c r="AB71" s="135">
        <f t="shared" si="18"/>
        <v>3</v>
      </c>
      <c r="AC71" s="136"/>
      <c r="AD71" s="159"/>
      <c r="AE71" s="133"/>
      <c r="AF71" s="163">
        <f t="shared" si="19"/>
        <v>10</v>
      </c>
    </row>
    <row r="72" spans="1:32" ht="21.6" customHeight="1">
      <c r="A72" s="183"/>
      <c r="B72" s="148">
        <v>12</v>
      </c>
      <c r="C72" s="115" t="s">
        <v>72</v>
      </c>
      <c r="D72" s="116"/>
      <c r="E72" s="128">
        <v>1297</v>
      </c>
      <c r="F72" s="128">
        <v>608</v>
      </c>
      <c r="G72" s="129">
        <f t="shared" si="15"/>
        <v>46.877409406322279</v>
      </c>
      <c r="H72" s="130">
        <v>2</v>
      </c>
      <c r="I72" s="142"/>
      <c r="J72" s="128">
        <v>1</v>
      </c>
      <c r="K72" s="128"/>
      <c r="L72" s="128"/>
      <c r="M72" s="130">
        <f t="shared" si="16"/>
        <v>1</v>
      </c>
      <c r="N72" s="142"/>
      <c r="O72" s="128">
        <v>1</v>
      </c>
      <c r="P72" s="128"/>
      <c r="Q72" s="130">
        <f t="shared" si="17"/>
        <v>1</v>
      </c>
      <c r="R72" s="142"/>
      <c r="S72" s="134"/>
      <c r="T72" s="128"/>
      <c r="U72" s="128"/>
      <c r="V72" s="128">
        <v>1</v>
      </c>
      <c r="W72" s="128">
        <v>0.5</v>
      </c>
      <c r="X72" s="128">
        <v>1</v>
      </c>
      <c r="Y72" s="128"/>
      <c r="Z72" s="128"/>
      <c r="AA72" s="128"/>
      <c r="AB72" s="135">
        <f t="shared" si="18"/>
        <v>2.5</v>
      </c>
      <c r="AC72" s="136"/>
      <c r="AD72" s="159">
        <v>0.5</v>
      </c>
      <c r="AE72" s="133"/>
      <c r="AF72" s="163">
        <f t="shared" si="19"/>
        <v>7</v>
      </c>
    </row>
    <row r="73" spans="1:32" s="2" customFormat="1" ht="3.6" customHeight="1">
      <c r="A73" s="184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6"/>
    </row>
    <row r="74" spans="1:32" ht="19.2" customHeight="1">
      <c r="A74" s="181" t="s">
        <v>15</v>
      </c>
      <c r="B74" s="182"/>
      <c r="C74" s="182"/>
      <c r="D74" s="152"/>
      <c r="E74" s="153">
        <f>SUM(E6:E72)</f>
        <v>29885</v>
      </c>
      <c r="F74" s="153">
        <f>SUM(F6:F72)</f>
        <v>18384</v>
      </c>
      <c r="G74" s="154">
        <f>F74*100/E74</f>
        <v>61.515810607328092</v>
      </c>
      <c r="H74" s="153">
        <f>SUM(H6:H72)</f>
        <v>257</v>
      </c>
      <c r="I74" s="155">
        <f>SUM(I6:I73)</f>
        <v>0</v>
      </c>
      <c r="J74" s="153">
        <f>SUM(J6:J72)</f>
        <v>62</v>
      </c>
      <c r="K74" s="153">
        <f t="shared" ref="K74:L74" si="20">SUM(K6:K72)</f>
        <v>17</v>
      </c>
      <c r="L74" s="153">
        <f t="shared" si="20"/>
        <v>4</v>
      </c>
      <c r="M74" s="153">
        <f>SUM(M6:M72)</f>
        <v>83</v>
      </c>
      <c r="N74" s="155">
        <f t="shared" ref="N74:AE74" si="21">SUM(N6:N73)</f>
        <v>0</v>
      </c>
      <c r="O74" s="153">
        <f>SUM(O6:O72)</f>
        <v>43.5</v>
      </c>
      <c r="P74" s="153">
        <f t="shared" ref="P74:Q74" si="22">SUM(P6:P72)</f>
        <v>35</v>
      </c>
      <c r="Q74" s="153">
        <f t="shared" si="22"/>
        <v>78.5</v>
      </c>
      <c r="R74" s="155">
        <f t="shared" si="21"/>
        <v>0</v>
      </c>
      <c r="S74" s="153">
        <f>SUM(S6:S72)</f>
        <v>10</v>
      </c>
      <c r="T74" s="153">
        <f t="shared" ref="T74:AB74" si="23">SUM(T6:T72)</f>
        <v>7</v>
      </c>
      <c r="U74" s="153">
        <f t="shared" si="23"/>
        <v>7</v>
      </c>
      <c r="V74" s="153">
        <f t="shared" si="23"/>
        <v>67</v>
      </c>
      <c r="W74" s="153">
        <f t="shared" si="23"/>
        <v>22</v>
      </c>
      <c r="X74" s="153">
        <f t="shared" si="23"/>
        <v>41</v>
      </c>
      <c r="Y74" s="153">
        <f t="shared" si="23"/>
        <v>36</v>
      </c>
      <c r="Z74" s="153">
        <f t="shared" si="23"/>
        <v>29</v>
      </c>
      <c r="AA74" s="153">
        <f t="shared" si="23"/>
        <v>35</v>
      </c>
      <c r="AB74" s="153">
        <f t="shared" si="23"/>
        <v>254</v>
      </c>
      <c r="AC74" s="155">
        <f t="shared" si="21"/>
        <v>0</v>
      </c>
      <c r="AD74" s="153">
        <f>SUM(AD6:AD72)</f>
        <v>21</v>
      </c>
      <c r="AE74" s="155">
        <f t="shared" si="21"/>
        <v>0</v>
      </c>
      <c r="AF74" s="164">
        <f>SUM(AF6:AF72)</f>
        <v>693.5</v>
      </c>
    </row>
    <row r="75" spans="1:32" s="2" customFormat="1">
      <c r="A75" s="68"/>
      <c r="B75" s="91"/>
      <c r="C75" s="61"/>
      <c r="AF75" s="165"/>
    </row>
    <row r="76" spans="1:32" s="2" customFormat="1">
      <c r="A76" s="68"/>
      <c r="B76" s="91"/>
      <c r="C76" s="61"/>
      <c r="AF76" s="165"/>
    </row>
    <row r="77" spans="1:32" s="2" customFormat="1">
      <c r="A77" s="68"/>
      <c r="B77" s="91"/>
      <c r="C77" s="61"/>
      <c r="AF77" s="165"/>
    </row>
    <row r="78" spans="1:32" s="2" customFormat="1">
      <c r="A78" s="68"/>
      <c r="B78" s="91"/>
      <c r="C78" s="61"/>
      <c r="AF78" s="165"/>
    </row>
    <row r="79" spans="1:32" s="2" customFormat="1">
      <c r="A79" s="68"/>
      <c r="B79" s="91"/>
      <c r="C79" s="61"/>
      <c r="AF79" s="165"/>
    </row>
    <row r="80" spans="1:32" s="2" customFormat="1">
      <c r="A80" s="68"/>
      <c r="B80" s="91"/>
      <c r="C80" s="61"/>
      <c r="AF80" s="165"/>
    </row>
    <row r="81" spans="1:32" s="2" customFormat="1">
      <c r="A81" s="68"/>
      <c r="B81" s="91"/>
      <c r="C81" s="61"/>
      <c r="AF81" s="165"/>
    </row>
    <row r="82" spans="1:32" s="2" customFormat="1">
      <c r="A82" s="68"/>
      <c r="B82" s="91"/>
      <c r="C82" s="61"/>
      <c r="AF82" s="165"/>
    </row>
    <row r="83" spans="1:32" s="2" customFormat="1">
      <c r="A83" s="68"/>
      <c r="B83" s="91"/>
      <c r="C83" s="61"/>
      <c r="AF83" s="165"/>
    </row>
    <row r="84" spans="1:32" s="2" customFormat="1">
      <c r="A84" s="68"/>
      <c r="B84" s="91"/>
      <c r="C84" s="61"/>
      <c r="AF84" s="165"/>
    </row>
    <row r="85" spans="1:32" s="2" customFormat="1">
      <c r="A85" s="68"/>
      <c r="B85" s="91"/>
      <c r="C85" s="61"/>
      <c r="AF85" s="165"/>
    </row>
    <row r="86" spans="1:32" s="2" customFormat="1">
      <c r="A86" s="68"/>
      <c r="B86" s="91"/>
      <c r="C86" s="61"/>
      <c r="AF86" s="165"/>
    </row>
    <row r="87" spans="1:32" s="2" customFormat="1">
      <c r="A87" s="68"/>
      <c r="B87" s="91"/>
      <c r="C87" s="61"/>
      <c r="AF87" s="165"/>
    </row>
    <row r="88" spans="1:32" s="2" customFormat="1">
      <c r="A88" s="68"/>
      <c r="B88" s="91"/>
      <c r="C88" s="61"/>
      <c r="AF88" s="165"/>
    </row>
    <row r="89" spans="1:32" s="2" customFormat="1">
      <c r="A89" s="68"/>
      <c r="B89" s="91"/>
      <c r="C89" s="61"/>
      <c r="AF89" s="165"/>
    </row>
    <row r="90" spans="1:32" s="2" customFormat="1">
      <c r="A90" s="68"/>
      <c r="B90" s="91"/>
      <c r="C90" s="61"/>
      <c r="AF90" s="165"/>
    </row>
    <row r="91" spans="1:32" s="2" customFormat="1">
      <c r="A91" s="68"/>
      <c r="B91" s="91"/>
      <c r="C91" s="61"/>
      <c r="AF91" s="165"/>
    </row>
    <row r="92" spans="1:32" s="2" customFormat="1">
      <c r="A92" s="68"/>
      <c r="B92" s="91"/>
      <c r="C92" s="61"/>
      <c r="AF92" s="165"/>
    </row>
    <row r="93" spans="1:32" s="2" customFormat="1">
      <c r="A93" s="68"/>
      <c r="B93" s="91"/>
      <c r="C93" s="61"/>
      <c r="AF93" s="165"/>
    </row>
    <row r="94" spans="1:32" s="2" customFormat="1">
      <c r="A94" s="68"/>
      <c r="B94" s="91"/>
      <c r="C94" s="61"/>
      <c r="AF94" s="165"/>
    </row>
    <row r="95" spans="1:32" s="2" customFormat="1">
      <c r="A95" s="68"/>
      <c r="B95" s="91"/>
      <c r="C95" s="61"/>
      <c r="AF95" s="165"/>
    </row>
    <row r="96" spans="1:32" s="2" customFormat="1">
      <c r="A96" s="68"/>
      <c r="B96" s="91"/>
      <c r="C96" s="61"/>
      <c r="AF96" s="165"/>
    </row>
    <row r="97" spans="1:32" s="2" customFormat="1">
      <c r="A97" s="68"/>
      <c r="B97" s="91"/>
      <c r="C97" s="61"/>
      <c r="AF97" s="165"/>
    </row>
    <row r="98" spans="1:32" s="2" customFormat="1">
      <c r="A98" s="68"/>
      <c r="B98" s="91"/>
      <c r="C98" s="61"/>
      <c r="AF98" s="165"/>
    </row>
    <row r="99" spans="1:32" s="2" customFormat="1">
      <c r="A99" s="68"/>
      <c r="B99" s="91"/>
      <c r="C99" s="61"/>
      <c r="AF99" s="165"/>
    </row>
    <row r="100" spans="1:32" s="2" customFormat="1">
      <c r="A100" s="68"/>
      <c r="B100" s="91"/>
      <c r="C100" s="61"/>
      <c r="AF100" s="165"/>
    </row>
    <row r="101" spans="1:32" s="2" customFormat="1">
      <c r="A101" s="68"/>
      <c r="B101" s="91"/>
      <c r="C101" s="61"/>
      <c r="AF101" s="165"/>
    </row>
    <row r="102" spans="1:32" s="2" customFormat="1">
      <c r="A102" s="68"/>
      <c r="B102" s="91"/>
      <c r="C102" s="61"/>
      <c r="AF102" s="165"/>
    </row>
    <row r="103" spans="1:32" s="2" customFormat="1">
      <c r="A103" s="68"/>
      <c r="B103" s="91"/>
      <c r="C103" s="61"/>
      <c r="AF103" s="165"/>
    </row>
    <row r="104" spans="1:32" s="2" customFormat="1">
      <c r="A104" s="68"/>
      <c r="B104" s="91"/>
      <c r="C104" s="61"/>
      <c r="AF104" s="165"/>
    </row>
    <row r="105" spans="1:32" s="2" customFormat="1">
      <c r="A105" s="68"/>
      <c r="B105" s="91"/>
      <c r="C105" s="61"/>
      <c r="AF105" s="165"/>
    </row>
    <row r="106" spans="1:32" s="2" customFormat="1">
      <c r="A106" s="68"/>
      <c r="B106" s="91"/>
      <c r="C106" s="61"/>
      <c r="AF106" s="165"/>
    </row>
    <row r="107" spans="1:32" s="2" customFormat="1">
      <c r="A107" s="68"/>
      <c r="B107" s="91"/>
      <c r="C107" s="61"/>
      <c r="AF107" s="165"/>
    </row>
    <row r="108" spans="1:32" s="2" customFormat="1">
      <c r="A108" s="68"/>
      <c r="B108" s="91"/>
      <c r="C108" s="61"/>
      <c r="AF108" s="165"/>
    </row>
    <row r="109" spans="1:32" s="2" customFormat="1">
      <c r="A109" s="68"/>
      <c r="B109" s="91"/>
      <c r="C109" s="61"/>
      <c r="AF109" s="165"/>
    </row>
    <row r="110" spans="1:32" s="2" customFormat="1">
      <c r="A110" s="68"/>
      <c r="B110" s="91"/>
      <c r="C110" s="61"/>
      <c r="AF110" s="165"/>
    </row>
    <row r="111" spans="1:32" s="2" customFormat="1">
      <c r="A111" s="68"/>
      <c r="B111" s="91"/>
      <c r="C111" s="61"/>
      <c r="AF111" s="165"/>
    </row>
    <row r="112" spans="1:32" s="2" customFormat="1">
      <c r="A112" s="68"/>
      <c r="B112" s="91"/>
      <c r="C112" s="61"/>
      <c r="AF112" s="165"/>
    </row>
    <row r="113" spans="1:32" s="2" customFormat="1">
      <c r="A113" s="68"/>
      <c r="B113" s="91"/>
      <c r="C113" s="61"/>
      <c r="AF113" s="165"/>
    </row>
    <row r="114" spans="1:32" s="2" customFormat="1">
      <c r="A114" s="68"/>
      <c r="B114" s="91"/>
      <c r="C114" s="61"/>
      <c r="AF114" s="165"/>
    </row>
    <row r="115" spans="1:32" s="2" customFormat="1">
      <c r="A115" s="68"/>
      <c r="B115" s="91"/>
      <c r="C115" s="61"/>
      <c r="AF115" s="165"/>
    </row>
    <row r="116" spans="1:32" s="2" customFormat="1">
      <c r="A116" s="68"/>
      <c r="B116" s="91"/>
      <c r="C116" s="61"/>
      <c r="AF116" s="165"/>
    </row>
    <row r="117" spans="1:32" s="2" customFormat="1">
      <c r="A117" s="68"/>
      <c r="B117" s="91"/>
      <c r="C117" s="61"/>
      <c r="AF117" s="165"/>
    </row>
    <row r="118" spans="1:32" s="2" customFormat="1">
      <c r="A118" s="68"/>
      <c r="B118" s="91"/>
      <c r="C118" s="61"/>
      <c r="AF118" s="165"/>
    </row>
    <row r="119" spans="1:32" s="2" customFormat="1">
      <c r="A119" s="68"/>
      <c r="B119" s="91"/>
      <c r="C119" s="61"/>
      <c r="AF119" s="165"/>
    </row>
    <row r="120" spans="1:32" s="2" customFormat="1">
      <c r="A120" s="68"/>
      <c r="B120" s="91"/>
      <c r="C120" s="61"/>
      <c r="AF120" s="165"/>
    </row>
    <row r="121" spans="1:32" s="2" customFormat="1">
      <c r="A121" s="68"/>
      <c r="B121" s="91"/>
      <c r="C121" s="61"/>
      <c r="AF121" s="165"/>
    </row>
    <row r="122" spans="1:32" s="2" customFormat="1">
      <c r="A122" s="68"/>
      <c r="B122" s="91"/>
      <c r="C122" s="61"/>
      <c r="AF122" s="165"/>
    </row>
    <row r="123" spans="1:32" s="2" customFormat="1">
      <c r="A123" s="68"/>
      <c r="B123" s="91"/>
      <c r="C123" s="61"/>
      <c r="AF123" s="165"/>
    </row>
    <row r="124" spans="1:32" s="2" customFormat="1">
      <c r="A124" s="68"/>
      <c r="B124" s="91"/>
      <c r="C124" s="61"/>
      <c r="AF124" s="165"/>
    </row>
    <row r="125" spans="1:32" s="2" customFormat="1">
      <c r="A125" s="68"/>
      <c r="B125" s="91"/>
      <c r="C125" s="61"/>
      <c r="AF125" s="165"/>
    </row>
    <row r="126" spans="1:32" s="2" customFormat="1">
      <c r="A126" s="68"/>
      <c r="B126" s="91"/>
      <c r="C126" s="61"/>
      <c r="AF126" s="165"/>
    </row>
    <row r="127" spans="1:32" s="2" customFormat="1">
      <c r="A127" s="68"/>
      <c r="B127" s="91"/>
      <c r="C127" s="61"/>
      <c r="AF127" s="165"/>
    </row>
    <row r="128" spans="1:32" s="2" customFormat="1">
      <c r="A128" s="68"/>
      <c r="B128" s="91"/>
      <c r="C128" s="61"/>
      <c r="AF128" s="165"/>
    </row>
  </sheetData>
  <sheetProtection formatCells="0" formatColumns="0" formatRows="0" autoFilter="0" pivotTables="0"/>
  <sortState ref="C61:AF72">
    <sortCondition descending="1" ref="AF61:AF72"/>
  </sortState>
  <mergeCells count="22">
    <mergeCell ref="A3:AF3"/>
    <mergeCell ref="A2:AF2"/>
    <mergeCell ref="A1:AF1"/>
    <mergeCell ref="AD4:AD5"/>
    <mergeCell ref="AF4:AF5"/>
    <mergeCell ref="O4:Q4"/>
    <mergeCell ref="S4:AB4"/>
    <mergeCell ref="AE4:AE5"/>
    <mergeCell ref="A38:AF38"/>
    <mergeCell ref="A18:AF18"/>
    <mergeCell ref="A74:C74"/>
    <mergeCell ref="A19:A37"/>
    <mergeCell ref="A39:A59"/>
    <mergeCell ref="A61:A72"/>
    <mergeCell ref="A73:AF73"/>
    <mergeCell ref="A60:AF60"/>
    <mergeCell ref="A6:A17"/>
    <mergeCell ref="C4:C5"/>
    <mergeCell ref="E4:H4"/>
    <mergeCell ref="J4:M4"/>
    <mergeCell ref="A4:A5"/>
    <mergeCell ref="B4:B5"/>
  </mergeCells>
  <phoneticPr fontId="20" type="noConversion"/>
  <pageMargins left="0.11811023622047245" right="0.11811023622047245" top="0" bottom="0" header="0" footer="0"/>
  <pageSetup paperSize="9" scale="82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79"/>
  <sheetViews>
    <sheetView workbookViewId="0">
      <pane xSplit="4" ySplit="2" topLeftCell="AB3" activePane="bottomRight" state="frozen"/>
      <selection pane="topRight" activeCell="E1" sqref="E1"/>
      <selection pane="bottomLeft" activeCell="A3" sqref="A3"/>
      <selection pane="bottomRight" activeCell="C6" sqref="C6"/>
    </sheetView>
  </sheetViews>
  <sheetFormatPr defaultRowHeight="14.4"/>
  <cols>
    <col min="1" max="1" width="2.6640625" style="9" customWidth="1"/>
    <col min="2" max="2" width="3" style="9" bestFit="1" customWidth="1"/>
    <col min="3" max="3" width="47" style="61" customWidth="1"/>
    <col min="4" max="4" width="0.44140625" style="39" customWidth="1"/>
    <col min="5" max="5" width="8.5546875" customWidth="1"/>
    <col min="6" max="6" width="7.6640625" customWidth="1"/>
    <col min="7" max="7" width="8.33203125" customWidth="1"/>
    <col min="8" max="8" width="10.33203125" customWidth="1"/>
    <col min="9" max="9" width="0.44140625" style="39" customWidth="1"/>
    <col min="10" max="10" width="8.6640625" customWidth="1"/>
    <col min="11" max="11" width="11.6640625" customWidth="1"/>
    <col min="12" max="12" width="16.33203125" customWidth="1"/>
    <col min="13" max="13" width="10.33203125" customWidth="1"/>
    <col min="14" max="14" width="0.44140625" style="39" customWidth="1"/>
    <col min="15" max="15" width="10.109375" customWidth="1"/>
    <col min="16" max="16" width="9.6640625" customWidth="1"/>
    <col min="17" max="17" width="11.44140625" customWidth="1"/>
    <col min="18" max="18" width="0.44140625" style="39" customWidth="1"/>
    <col min="19" max="19" width="9.88671875" customWidth="1"/>
    <col min="20" max="20" width="10.6640625" customWidth="1"/>
    <col min="21" max="22" width="11.88671875" customWidth="1"/>
    <col min="23" max="23" width="11.6640625" customWidth="1"/>
    <col min="24" max="24" width="11.33203125" customWidth="1"/>
    <col min="25" max="25" width="10.5546875" customWidth="1"/>
    <col min="26" max="26" width="0.5546875" style="39" customWidth="1"/>
    <col min="27" max="27" width="15.5546875" customWidth="1"/>
    <col min="28" max="28" width="0.6640625" style="39" customWidth="1"/>
    <col min="29" max="29" width="12.44140625" customWidth="1"/>
  </cols>
  <sheetData>
    <row r="1" spans="1:29" s="63" customFormat="1" ht="25.95" customHeight="1">
      <c r="A1" s="204" t="s">
        <v>13</v>
      </c>
      <c r="B1" s="204" t="s">
        <v>12</v>
      </c>
      <c r="C1" s="205"/>
      <c r="D1" s="62"/>
      <c r="E1" s="206" t="s">
        <v>6</v>
      </c>
      <c r="F1" s="206"/>
      <c r="G1" s="206"/>
      <c r="H1" s="206"/>
      <c r="I1" s="40"/>
      <c r="J1" s="206" t="s">
        <v>5</v>
      </c>
      <c r="K1" s="206"/>
      <c r="L1" s="206"/>
      <c r="M1" s="206"/>
      <c r="N1" s="40"/>
      <c r="O1" s="207" t="s">
        <v>9</v>
      </c>
      <c r="P1" s="207"/>
      <c r="Q1" s="207"/>
      <c r="R1" s="42"/>
      <c r="S1" s="199" t="s">
        <v>16</v>
      </c>
      <c r="T1" s="200"/>
      <c r="U1" s="200"/>
      <c r="V1" s="200"/>
      <c r="W1" s="200"/>
      <c r="X1" s="200"/>
      <c r="Y1" s="201"/>
      <c r="Z1" s="35"/>
      <c r="AA1" s="208" t="s">
        <v>23</v>
      </c>
      <c r="AB1" s="55"/>
      <c r="AC1" s="202" t="s">
        <v>24</v>
      </c>
    </row>
    <row r="2" spans="1:29" s="6" customFormat="1" ht="66.75" customHeight="1">
      <c r="A2" s="204"/>
      <c r="B2" s="204"/>
      <c r="C2" s="205"/>
      <c r="D2" s="28"/>
      <c r="E2" s="11" t="s">
        <v>25</v>
      </c>
      <c r="F2" s="11" t="s">
        <v>2</v>
      </c>
      <c r="G2" s="11" t="s">
        <v>3</v>
      </c>
      <c r="H2" s="23" t="s">
        <v>4</v>
      </c>
      <c r="I2" s="43"/>
      <c r="J2" s="58" t="s">
        <v>7</v>
      </c>
      <c r="K2" s="58" t="s">
        <v>26</v>
      </c>
      <c r="L2" s="12" t="s">
        <v>8</v>
      </c>
      <c r="M2" s="23" t="s">
        <v>4</v>
      </c>
      <c r="N2" s="36"/>
      <c r="O2" s="12" t="s">
        <v>27</v>
      </c>
      <c r="P2" s="12" t="s">
        <v>28</v>
      </c>
      <c r="Q2" s="23" t="s">
        <v>4</v>
      </c>
      <c r="R2" s="43"/>
      <c r="S2" s="12" t="s">
        <v>17</v>
      </c>
      <c r="T2" s="12" t="s">
        <v>18</v>
      </c>
      <c r="U2" s="12" t="s">
        <v>21</v>
      </c>
      <c r="V2" s="12" t="s">
        <v>22</v>
      </c>
      <c r="W2" s="12" t="s">
        <v>19</v>
      </c>
      <c r="X2" s="12" t="s">
        <v>20</v>
      </c>
      <c r="Y2" s="23" t="s">
        <v>4</v>
      </c>
      <c r="Z2" s="36"/>
      <c r="AA2" s="208"/>
      <c r="AB2" s="55"/>
      <c r="AC2" s="202"/>
    </row>
    <row r="3" spans="1:29" ht="25.95" customHeight="1">
      <c r="A3" s="203" t="s">
        <v>10</v>
      </c>
      <c r="B3" s="13">
        <v>1</v>
      </c>
      <c r="C3" s="14" t="s">
        <v>75</v>
      </c>
      <c r="D3" s="44"/>
      <c r="E3" s="25">
        <v>1030</v>
      </c>
      <c r="F3" s="25">
        <v>1021</v>
      </c>
      <c r="G3" s="26">
        <f t="shared" ref="G3:G34" si="0">F3*100/E3</f>
        <v>99.126213592233015</v>
      </c>
      <c r="H3" s="56">
        <v>7</v>
      </c>
      <c r="I3" s="41"/>
      <c r="J3" s="25">
        <v>1</v>
      </c>
      <c r="K3" s="25">
        <v>1</v>
      </c>
      <c r="L3" s="59">
        <v>1</v>
      </c>
      <c r="M3" s="56">
        <f t="shared" ref="M3:M34" si="1">J3+K3+L3</f>
        <v>3</v>
      </c>
      <c r="N3" s="41"/>
      <c r="O3" s="25">
        <v>1</v>
      </c>
      <c r="P3" s="25"/>
      <c r="Q3" s="56">
        <f t="shared" ref="Q3:Q34" si="2">O3+P3</f>
        <v>1</v>
      </c>
      <c r="R3" s="41"/>
      <c r="S3" s="25">
        <v>4</v>
      </c>
      <c r="T3" s="25">
        <v>1</v>
      </c>
      <c r="U3" s="25">
        <v>0</v>
      </c>
      <c r="V3" s="25">
        <v>0</v>
      </c>
      <c r="W3" s="65">
        <v>1</v>
      </c>
      <c r="X3" s="25">
        <v>2</v>
      </c>
      <c r="Y3" s="56">
        <f t="shared" ref="Y3:Y34" si="3">SUM(S3:X3)</f>
        <v>8</v>
      </c>
      <c r="Z3" s="37"/>
      <c r="AA3" s="27">
        <v>0.5</v>
      </c>
      <c r="AB3" s="38"/>
      <c r="AC3" s="30">
        <f t="shared" ref="AC3:AC34" si="4">H3+M3+Q3+Y3+AA3</f>
        <v>19.5</v>
      </c>
    </row>
    <row r="4" spans="1:29" ht="16.95" customHeight="1">
      <c r="A4" s="203"/>
      <c r="B4" s="13">
        <v>2</v>
      </c>
      <c r="C4" s="14" t="s">
        <v>71</v>
      </c>
      <c r="D4" s="44"/>
      <c r="E4" s="25">
        <v>999</v>
      </c>
      <c r="F4" s="25">
        <v>752</v>
      </c>
      <c r="G4" s="26">
        <f t="shared" si="0"/>
        <v>75.275275275275277</v>
      </c>
      <c r="H4" s="56">
        <v>5</v>
      </c>
      <c r="I4" s="41"/>
      <c r="J4" s="25">
        <v>1</v>
      </c>
      <c r="K4" s="25">
        <v>0</v>
      </c>
      <c r="L4" s="25">
        <v>0</v>
      </c>
      <c r="M4" s="56">
        <f t="shared" si="1"/>
        <v>1</v>
      </c>
      <c r="N4" s="41"/>
      <c r="O4" s="25">
        <v>1</v>
      </c>
      <c r="P4" s="25">
        <v>1</v>
      </c>
      <c r="Q4" s="56">
        <f t="shared" si="2"/>
        <v>2</v>
      </c>
      <c r="R4" s="41"/>
      <c r="S4" s="25">
        <v>3</v>
      </c>
      <c r="T4" s="25">
        <v>1</v>
      </c>
      <c r="U4" s="25">
        <v>0</v>
      </c>
      <c r="V4" s="25">
        <v>1</v>
      </c>
      <c r="W4" s="65">
        <v>2</v>
      </c>
      <c r="X4" s="25">
        <v>2</v>
      </c>
      <c r="Y4" s="56">
        <f t="shared" si="3"/>
        <v>9</v>
      </c>
      <c r="Z4" s="37"/>
      <c r="AA4" s="27">
        <v>0.5</v>
      </c>
      <c r="AB4" s="38"/>
      <c r="AC4" s="30">
        <f t="shared" si="4"/>
        <v>17.5</v>
      </c>
    </row>
    <row r="5" spans="1:29" ht="26.4">
      <c r="A5" s="203"/>
      <c r="B5" s="13">
        <v>3</v>
      </c>
      <c r="C5" s="19" t="s">
        <v>92</v>
      </c>
      <c r="D5" s="48"/>
      <c r="E5" s="25">
        <v>232</v>
      </c>
      <c r="F5" s="25">
        <v>189</v>
      </c>
      <c r="G5" s="26">
        <f t="shared" si="0"/>
        <v>81.465517241379317</v>
      </c>
      <c r="H5" s="56">
        <v>6</v>
      </c>
      <c r="I5" s="28"/>
      <c r="J5" s="25">
        <v>1</v>
      </c>
      <c r="K5" s="25">
        <v>0</v>
      </c>
      <c r="L5" s="25">
        <v>0</v>
      </c>
      <c r="M5" s="56">
        <f t="shared" si="1"/>
        <v>1</v>
      </c>
      <c r="N5" s="38"/>
      <c r="O5" s="25">
        <v>1</v>
      </c>
      <c r="P5" s="25">
        <v>1</v>
      </c>
      <c r="Q5" s="56">
        <f t="shared" si="2"/>
        <v>2</v>
      </c>
      <c r="R5" s="38"/>
      <c r="S5" s="25">
        <v>1</v>
      </c>
      <c r="T5" s="25">
        <v>1</v>
      </c>
      <c r="U5" s="25">
        <v>2</v>
      </c>
      <c r="V5" s="25">
        <v>1</v>
      </c>
      <c r="W5" s="25">
        <v>0</v>
      </c>
      <c r="X5" s="25">
        <v>1</v>
      </c>
      <c r="Y5" s="56">
        <f t="shared" si="3"/>
        <v>6</v>
      </c>
      <c r="Z5" s="37"/>
      <c r="AA5" s="56">
        <v>1</v>
      </c>
      <c r="AB5" s="37"/>
      <c r="AC5" s="30">
        <f t="shared" si="4"/>
        <v>16</v>
      </c>
    </row>
    <row r="6" spans="1:29" ht="16.95" customHeight="1">
      <c r="A6" s="203"/>
      <c r="B6" s="13">
        <v>4</v>
      </c>
      <c r="C6" s="14" t="s">
        <v>77</v>
      </c>
      <c r="D6" s="44"/>
      <c r="E6" s="25">
        <v>517</v>
      </c>
      <c r="F6" s="25">
        <v>514</v>
      </c>
      <c r="G6" s="26">
        <f t="shared" si="0"/>
        <v>99.419729206963254</v>
      </c>
      <c r="H6" s="56">
        <v>7</v>
      </c>
      <c r="I6" s="41"/>
      <c r="J6" s="25">
        <v>1</v>
      </c>
      <c r="K6" s="59">
        <v>1</v>
      </c>
      <c r="L6" s="59">
        <v>0</v>
      </c>
      <c r="M6" s="56">
        <f t="shared" si="1"/>
        <v>2</v>
      </c>
      <c r="N6" s="41"/>
      <c r="O6" s="25">
        <v>1</v>
      </c>
      <c r="P6" s="25">
        <v>1</v>
      </c>
      <c r="Q6" s="56">
        <f t="shared" si="2"/>
        <v>2</v>
      </c>
      <c r="R6" s="41"/>
      <c r="S6" s="25">
        <v>1</v>
      </c>
      <c r="T6" s="25">
        <v>1</v>
      </c>
      <c r="U6" s="25">
        <v>0</v>
      </c>
      <c r="V6" s="25">
        <v>2</v>
      </c>
      <c r="W6" s="65">
        <v>0</v>
      </c>
      <c r="X6" s="25">
        <v>0</v>
      </c>
      <c r="Y6" s="56">
        <f t="shared" si="3"/>
        <v>4</v>
      </c>
      <c r="Z6" s="37"/>
      <c r="AA6" s="27">
        <v>1</v>
      </c>
      <c r="AB6" s="38"/>
      <c r="AC6" s="30">
        <f t="shared" si="4"/>
        <v>16</v>
      </c>
    </row>
    <row r="7" spans="1:29" ht="16.2" customHeight="1">
      <c r="A7" s="203"/>
      <c r="B7" s="13">
        <v>5</v>
      </c>
      <c r="C7" s="16" t="s">
        <v>57</v>
      </c>
      <c r="D7" s="45"/>
      <c r="E7" s="25">
        <v>462</v>
      </c>
      <c r="F7" s="25">
        <v>428</v>
      </c>
      <c r="G7" s="26">
        <f t="shared" si="0"/>
        <v>92.640692640692635</v>
      </c>
      <c r="H7" s="27">
        <v>7</v>
      </c>
      <c r="I7" s="28"/>
      <c r="J7" s="25">
        <v>1</v>
      </c>
      <c r="K7" s="25">
        <v>1</v>
      </c>
      <c r="L7" s="25">
        <v>0</v>
      </c>
      <c r="M7" s="56">
        <f t="shared" si="1"/>
        <v>2</v>
      </c>
      <c r="N7" s="41"/>
      <c r="O7" s="25">
        <v>1</v>
      </c>
      <c r="P7" s="25">
        <v>1</v>
      </c>
      <c r="Q7" s="56">
        <f t="shared" si="2"/>
        <v>2</v>
      </c>
      <c r="R7" s="28"/>
      <c r="S7" s="25">
        <v>1</v>
      </c>
      <c r="T7" s="25">
        <v>1</v>
      </c>
      <c r="U7" s="25">
        <v>0</v>
      </c>
      <c r="V7" s="25">
        <v>0</v>
      </c>
      <c r="W7" s="65">
        <v>2</v>
      </c>
      <c r="X7" s="25">
        <v>0</v>
      </c>
      <c r="Y7" s="56">
        <f t="shared" si="3"/>
        <v>4</v>
      </c>
      <c r="Z7" s="37"/>
      <c r="AA7" s="22">
        <v>0.5</v>
      </c>
      <c r="AB7" s="28"/>
      <c r="AC7" s="30">
        <f t="shared" si="4"/>
        <v>15.5</v>
      </c>
    </row>
    <row r="8" spans="1:29" ht="26.4" customHeight="1">
      <c r="A8" s="203"/>
      <c r="B8" s="13">
        <v>6</v>
      </c>
      <c r="C8" s="16" t="s">
        <v>46</v>
      </c>
      <c r="D8" s="45"/>
      <c r="E8" s="25">
        <v>202</v>
      </c>
      <c r="F8" s="25">
        <v>162</v>
      </c>
      <c r="G8" s="26">
        <f t="shared" si="0"/>
        <v>80.198019801980195</v>
      </c>
      <c r="H8" s="56">
        <v>6</v>
      </c>
      <c r="I8" s="28"/>
      <c r="J8" s="25">
        <v>1</v>
      </c>
      <c r="K8" s="25">
        <v>0</v>
      </c>
      <c r="L8" s="59">
        <v>1</v>
      </c>
      <c r="M8" s="56">
        <f t="shared" si="1"/>
        <v>2</v>
      </c>
      <c r="N8" s="38"/>
      <c r="O8" s="25"/>
      <c r="P8" s="25">
        <v>1</v>
      </c>
      <c r="Q8" s="56">
        <f t="shared" si="2"/>
        <v>1</v>
      </c>
      <c r="R8" s="38"/>
      <c r="S8" s="25">
        <v>2</v>
      </c>
      <c r="T8" s="25">
        <v>1</v>
      </c>
      <c r="U8" s="25">
        <v>0</v>
      </c>
      <c r="V8" s="25">
        <v>1</v>
      </c>
      <c r="W8" s="65">
        <v>1</v>
      </c>
      <c r="X8" s="25">
        <v>0</v>
      </c>
      <c r="Y8" s="56">
        <f t="shared" si="3"/>
        <v>5</v>
      </c>
      <c r="Z8" s="37"/>
      <c r="AA8" s="56">
        <v>0.5</v>
      </c>
      <c r="AB8" s="37"/>
      <c r="AC8" s="30">
        <f t="shared" si="4"/>
        <v>14.5</v>
      </c>
    </row>
    <row r="9" spans="1:29" ht="15.6">
      <c r="A9" s="203"/>
      <c r="B9" s="13">
        <v>7</v>
      </c>
      <c r="C9" s="14" t="s">
        <v>62</v>
      </c>
      <c r="D9" s="44"/>
      <c r="E9" s="25">
        <v>260</v>
      </c>
      <c r="F9" s="25">
        <v>179</v>
      </c>
      <c r="G9" s="26">
        <f t="shared" si="0"/>
        <v>68.84615384615384</v>
      </c>
      <c r="H9" s="27">
        <v>4</v>
      </c>
      <c r="I9" s="28"/>
      <c r="J9" s="25">
        <v>1</v>
      </c>
      <c r="K9" s="25">
        <v>1</v>
      </c>
      <c r="L9" s="59">
        <v>0</v>
      </c>
      <c r="M9" s="56">
        <f t="shared" si="1"/>
        <v>2</v>
      </c>
      <c r="N9" s="41"/>
      <c r="O9" s="25">
        <v>1</v>
      </c>
      <c r="P9" s="25">
        <v>1</v>
      </c>
      <c r="Q9" s="56">
        <f t="shared" si="2"/>
        <v>2</v>
      </c>
      <c r="R9" s="28"/>
      <c r="S9" s="25">
        <v>1</v>
      </c>
      <c r="T9" s="25">
        <v>1</v>
      </c>
      <c r="U9" s="25">
        <v>2</v>
      </c>
      <c r="V9" s="25">
        <v>0</v>
      </c>
      <c r="W9" s="65">
        <v>2</v>
      </c>
      <c r="X9" s="25">
        <v>0</v>
      </c>
      <c r="Y9" s="56">
        <f t="shared" si="3"/>
        <v>6</v>
      </c>
      <c r="Z9" s="37"/>
      <c r="AA9" s="22">
        <v>0.5</v>
      </c>
      <c r="AB9" s="28"/>
      <c r="AC9" s="30">
        <f t="shared" si="4"/>
        <v>14.5</v>
      </c>
    </row>
    <row r="10" spans="1:29" ht="29.4" customHeight="1">
      <c r="A10" s="203"/>
      <c r="B10" s="13">
        <v>8</v>
      </c>
      <c r="C10" s="16" t="s">
        <v>90</v>
      </c>
      <c r="D10" s="45"/>
      <c r="E10" s="25">
        <v>509</v>
      </c>
      <c r="F10" s="25">
        <v>505</v>
      </c>
      <c r="G10" s="26">
        <f t="shared" si="0"/>
        <v>99.214145383104125</v>
      </c>
      <c r="H10" s="27">
        <v>7</v>
      </c>
      <c r="I10" s="28"/>
      <c r="J10" s="25">
        <v>1</v>
      </c>
      <c r="K10" s="59">
        <v>1</v>
      </c>
      <c r="L10" s="25">
        <v>0</v>
      </c>
      <c r="M10" s="56">
        <f t="shared" si="1"/>
        <v>2</v>
      </c>
      <c r="N10" s="41"/>
      <c r="O10" s="25">
        <v>1</v>
      </c>
      <c r="P10" s="25"/>
      <c r="Q10" s="56">
        <f t="shared" si="2"/>
        <v>1</v>
      </c>
      <c r="R10" s="28"/>
      <c r="S10" s="25">
        <v>1</v>
      </c>
      <c r="T10" s="25">
        <v>1</v>
      </c>
      <c r="U10" s="25">
        <v>0</v>
      </c>
      <c r="V10" s="25">
        <v>0</v>
      </c>
      <c r="W10" s="65">
        <v>2</v>
      </c>
      <c r="X10" s="25">
        <v>0</v>
      </c>
      <c r="Y10" s="56">
        <f t="shared" si="3"/>
        <v>4</v>
      </c>
      <c r="Z10" s="37"/>
      <c r="AA10" s="22">
        <v>0.5</v>
      </c>
      <c r="AB10" s="28"/>
      <c r="AC10" s="30">
        <f t="shared" si="4"/>
        <v>14.5</v>
      </c>
    </row>
    <row r="11" spans="1:29" ht="29.4" customHeight="1">
      <c r="A11" s="203"/>
      <c r="B11" s="13">
        <v>9</v>
      </c>
      <c r="C11" s="16" t="s">
        <v>63</v>
      </c>
      <c r="D11" s="45"/>
      <c r="E11" s="25">
        <v>716</v>
      </c>
      <c r="F11" s="25">
        <v>581</v>
      </c>
      <c r="G11" s="26">
        <f t="shared" si="0"/>
        <v>81.14525139664805</v>
      </c>
      <c r="H11" s="27">
        <v>6</v>
      </c>
      <c r="I11" s="28"/>
      <c r="J11" s="25">
        <v>1</v>
      </c>
      <c r="K11" s="25">
        <v>0</v>
      </c>
      <c r="L11" s="25">
        <v>0</v>
      </c>
      <c r="M11" s="56">
        <f t="shared" si="1"/>
        <v>1</v>
      </c>
      <c r="N11" s="41"/>
      <c r="O11" s="25">
        <v>1</v>
      </c>
      <c r="P11" s="25">
        <v>1</v>
      </c>
      <c r="Q11" s="56">
        <f t="shared" si="2"/>
        <v>2</v>
      </c>
      <c r="R11" s="28"/>
      <c r="S11" s="25">
        <v>1</v>
      </c>
      <c r="T11" s="25">
        <v>1</v>
      </c>
      <c r="U11" s="25">
        <v>0</v>
      </c>
      <c r="V11" s="25">
        <v>0</v>
      </c>
      <c r="W11" s="65">
        <v>2</v>
      </c>
      <c r="X11" s="25">
        <v>0</v>
      </c>
      <c r="Y11" s="56">
        <f t="shared" si="3"/>
        <v>4</v>
      </c>
      <c r="Z11" s="37"/>
      <c r="AA11" s="22">
        <v>1</v>
      </c>
      <c r="AB11" s="28"/>
      <c r="AC11" s="30">
        <f t="shared" si="4"/>
        <v>14</v>
      </c>
    </row>
    <row r="12" spans="1:29" ht="16.95" customHeight="1">
      <c r="A12" s="203"/>
      <c r="B12" s="13">
        <v>10</v>
      </c>
      <c r="C12" s="14" t="s">
        <v>74</v>
      </c>
      <c r="D12" s="44"/>
      <c r="E12" s="25">
        <v>841</v>
      </c>
      <c r="F12" s="25">
        <v>579</v>
      </c>
      <c r="G12" s="26">
        <f t="shared" si="0"/>
        <v>68.846611177170033</v>
      </c>
      <c r="H12" s="56">
        <v>4</v>
      </c>
      <c r="I12" s="41"/>
      <c r="J12" s="25">
        <v>1</v>
      </c>
      <c r="K12" s="25">
        <v>0</v>
      </c>
      <c r="L12" s="25">
        <v>0</v>
      </c>
      <c r="M12" s="56">
        <f t="shared" si="1"/>
        <v>1</v>
      </c>
      <c r="N12" s="41"/>
      <c r="O12" s="25">
        <v>1</v>
      </c>
      <c r="P12" s="25">
        <v>1</v>
      </c>
      <c r="Q12" s="56">
        <f t="shared" si="2"/>
        <v>2</v>
      </c>
      <c r="R12" s="41"/>
      <c r="S12" s="25">
        <v>2</v>
      </c>
      <c r="T12" s="25">
        <v>1</v>
      </c>
      <c r="U12" s="25">
        <v>0</v>
      </c>
      <c r="V12" s="25">
        <v>2</v>
      </c>
      <c r="W12" s="25">
        <v>0</v>
      </c>
      <c r="X12" s="25">
        <v>1</v>
      </c>
      <c r="Y12" s="56">
        <f t="shared" si="3"/>
        <v>6</v>
      </c>
      <c r="Z12" s="37"/>
      <c r="AA12" s="27">
        <v>1</v>
      </c>
      <c r="AB12" s="38"/>
      <c r="AC12" s="30">
        <f t="shared" si="4"/>
        <v>14</v>
      </c>
    </row>
    <row r="13" spans="1:29" ht="29.4" customHeight="1">
      <c r="A13" s="203"/>
      <c r="B13" s="13">
        <v>11</v>
      </c>
      <c r="C13" s="16" t="s">
        <v>93</v>
      </c>
      <c r="D13" s="45"/>
      <c r="E13" s="25">
        <v>51</v>
      </c>
      <c r="F13" s="25">
        <v>49</v>
      </c>
      <c r="G13" s="26">
        <f t="shared" si="0"/>
        <v>96.078431372549019</v>
      </c>
      <c r="H13" s="56">
        <v>7</v>
      </c>
      <c r="I13" s="28"/>
      <c r="J13" s="25">
        <v>1</v>
      </c>
      <c r="K13" s="25">
        <v>1</v>
      </c>
      <c r="L13" s="25">
        <v>0</v>
      </c>
      <c r="M13" s="56">
        <f t="shared" si="1"/>
        <v>2</v>
      </c>
      <c r="N13" s="28"/>
      <c r="O13" s="25"/>
      <c r="P13" s="25"/>
      <c r="Q13" s="56">
        <f t="shared" si="2"/>
        <v>0</v>
      </c>
      <c r="R13" s="28"/>
      <c r="S13" s="25">
        <v>1</v>
      </c>
      <c r="T13" s="25">
        <v>1</v>
      </c>
      <c r="U13" s="25">
        <v>2</v>
      </c>
      <c r="V13" s="25">
        <v>0</v>
      </c>
      <c r="W13" s="25">
        <v>0</v>
      </c>
      <c r="X13" s="25">
        <v>0</v>
      </c>
      <c r="Y13" s="56">
        <f t="shared" si="3"/>
        <v>4</v>
      </c>
      <c r="Z13" s="37"/>
      <c r="AA13" s="56">
        <v>0</v>
      </c>
      <c r="AB13" s="37"/>
      <c r="AC13" s="30">
        <f t="shared" si="4"/>
        <v>13</v>
      </c>
    </row>
    <row r="14" spans="1:29" ht="15.6">
      <c r="A14" s="203"/>
      <c r="B14" s="13">
        <v>12</v>
      </c>
      <c r="C14" s="17" t="s">
        <v>47</v>
      </c>
      <c r="D14" s="46"/>
      <c r="E14" s="25">
        <v>286</v>
      </c>
      <c r="F14" s="25">
        <v>196</v>
      </c>
      <c r="G14" s="26">
        <f t="shared" si="0"/>
        <v>68.531468531468533</v>
      </c>
      <c r="H14" s="56">
        <v>4</v>
      </c>
      <c r="I14" s="28"/>
      <c r="J14" s="25">
        <v>1</v>
      </c>
      <c r="K14" s="25">
        <v>0</v>
      </c>
      <c r="L14" s="25">
        <v>0</v>
      </c>
      <c r="M14" s="56">
        <f t="shared" si="1"/>
        <v>1</v>
      </c>
      <c r="N14" s="38"/>
      <c r="O14" s="25">
        <v>1</v>
      </c>
      <c r="P14" s="25">
        <v>1</v>
      </c>
      <c r="Q14" s="56">
        <f t="shared" si="2"/>
        <v>2</v>
      </c>
      <c r="R14" s="38"/>
      <c r="S14" s="25">
        <v>1</v>
      </c>
      <c r="T14" s="25">
        <v>1</v>
      </c>
      <c r="U14" s="25">
        <v>1</v>
      </c>
      <c r="V14" s="25">
        <v>1</v>
      </c>
      <c r="W14" s="65">
        <v>1</v>
      </c>
      <c r="X14" s="25">
        <v>0</v>
      </c>
      <c r="Y14" s="56">
        <f t="shared" si="3"/>
        <v>5</v>
      </c>
      <c r="Z14" s="37"/>
      <c r="AA14" s="56">
        <v>1</v>
      </c>
      <c r="AB14" s="37"/>
      <c r="AC14" s="30">
        <f t="shared" si="4"/>
        <v>13</v>
      </c>
    </row>
    <row r="15" spans="1:29" ht="15.6">
      <c r="A15" s="203"/>
      <c r="B15" s="13">
        <v>13</v>
      </c>
      <c r="C15" s="14" t="s">
        <v>54</v>
      </c>
      <c r="D15" s="44"/>
      <c r="E15" s="25">
        <v>206</v>
      </c>
      <c r="F15" s="25">
        <v>206</v>
      </c>
      <c r="G15" s="26">
        <f t="shared" si="0"/>
        <v>100</v>
      </c>
      <c r="H15" s="27">
        <v>7</v>
      </c>
      <c r="I15" s="28"/>
      <c r="J15" s="25">
        <v>1</v>
      </c>
      <c r="K15" s="25">
        <v>1</v>
      </c>
      <c r="L15" s="25">
        <v>0</v>
      </c>
      <c r="M15" s="56">
        <f t="shared" si="1"/>
        <v>2</v>
      </c>
      <c r="N15" s="41"/>
      <c r="O15" s="25">
        <v>1</v>
      </c>
      <c r="P15" s="25">
        <v>1</v>
      </c>
      <c r="Q15" s="56">
        <f t="shared" si="2"/>
        <v>2</v>
      </c>
      <c r="R15" s="28"/>
      <c r="S15" s="25">
        <v>1</v>
      </c>
      <c r="T15" s="25">
        <v>1</v>
      </c>
      <c r="U15" s="25">
        <v>0</v>
      </c>
      <c r="V15" s="25">
        <v>0</v>
      </c>
      <c r="W15" s="65">
        <v>0</v>
      </c>
      <c r="X15" s="25">
        <v>0</v>
      </c>
      <c r="Y15" s="56">
        <f t="shared" si="3"/>
        <v>2</v>
      </c>
      <c r="Z15" s="37"/>
      <c r="AA15" s="22">
        <v>0</v>
      </c>
      <c r="AB15" s="28"/>
      <c r="AC15" s="30">
        <f t="shared" si="4"/>
        <v>13</v>
      </c>
    </row>
    <row r="16" spans="1:29" ht="15.6">
      <c r="A16" s="203"/>
      <c r="B16" s="13">
        <v>14</v>
      </c>
      <c r="C16" s="16" t="s">
        <v>73</v>
      </c>
      <c r="D16" s="45"/>
      <c r="E16" s="25">
        <v>816</v>
      </c>
      <c r="F16" s="25">
        <v>552</v>
      </c>
      <c r="G16" s="26">
        <f t="shared" si="0"/>
        <v>67.647058823529406</v>
      </c>
      <c r="H16" s="56">
        <v>4</v>
      </c>
      <c r="I16" s="41"/>
      <c r="J16" s="25">
        <v>1</v>
      </c>
      <c r="K16" s="25">
        <v>0</v>
      </c>
      <c r="L16" s="25">
        <v>0</v>
      </c>
      <c r="M16" s="56">
        <f t="shared" si="1"/>
        <v>1</v>
      </c>
      <c r="N16" s="41"/>
      <c r="O16" s="25">
        <v>1</v>
      </c>
      <c r="P16" s="25">
        <v>1</v>
      </c>
      <c r="Q16" s="56">
        <f t="shared" si="2"/>
        <v>2</v>
      </c>
      <c r="R16" s="41"/>
      <c r="S16" s="25">
        <v>2</v>
      </c>
      <c r="T16" s="25">
        <v>1</v>
      </c>
      <c r="U16" s="25">
        <v>0</v>
      </c>
      <c r="V16" s="25">
        <v>2</v>
      </c>
      <c r="W16" s="25">
        <v>0</v>
      </c>
      <c r="X16" s="25">
        <v>0</v>
      </c>
      <c r="Y16" s="56">
        <f t="shared" si="3"/>
        <v>5</v>
      </c>
      <c r="Z16" s="37"/>
      <c r="AA16" s="27">
        <v>0.5</v>
      </c>
      <c r="AB16" s="38"/>
      <c r="AC16" s="30">
        <f t="shared" si="4"/>
        <v>12.5</v>
      </c>
    </row>
    <row r="17" spans="1:29" ht="15.6">
      <c r="A17" s="203"/>
      <c r="B17" s="13">
        <v>15</v>
      </c>
      <c r="C17" s="14" t="s">
        <v>76</v>
      </c>
      <c r="D17" s="44"/>
      <c r="E17" s="25">
        <v>2038</v>
      </c>
      <c r="F17" s="25">
        <v>962</v>
      </c>
      <c r="G17" s="26">
        <f t="shared" si="0"/>
        <v>47.20314033366045</v>
      </c>
      <c r="H17" s="56">
        <v>2</v>
      </c>
      <c r="I17" s="41"/>
      <c r="J17" s="25">
        <v>1</v>
      </c>
      <c r="K17" s="25">
        <v>0</v>
      </c>
      <c r="L17" s="25">
        <v>0</v>
      </c>
      <c r="M17" s="56">
        <f t="shared" si="1"/>
        <v>1</v>
      </c>
      <c r="N17" s="41"/>
      <c r="O17" s="25">
        <v>1</v>
      </c>
      <c r="P17" s="25">
        <v>1</v>
      </c>
      <c r="Q17" s="56">
        <f t="shared" si="2"/>
        <v>2</v>
      </c>
      <c r="R17" s="41"/>
      <c r="S17" s="25">
        <v>4</v>
      </c>
      <c r="T17" s="25">
        <v>1</v>
      </c>
      <c r="U17" s="25">
        <v>0</v>
      </c>
      <c r="V17" s="25">
        <v>0</v>
      </c>
      <c r="W17" s="25">
        <v>0</v>
      </c>
      <c r="X17" s="25">
        <v>2</v>
      </c>
      <c r="Y17" s="56">
        <f t="shared" si="3"/>
        <v>7</v>
      </c>
      <c r="Z17" s="37"/>
      <c r="AA17" s="27">
        <v>0.5</v>
      </c>
      <c r="AB17" s="38"/>
      <c r="AC17" s="30">
        <f t="shared" si="4"/>
        <v>12.5</v>
      </c>
    </row>
    <row r="18" spans="1:29" ht="15.6">
      <c r="A18" s="203"/>
      <c r="B18" s="13">
        <v>16</v>
      </c>
      <c r="C18" s="14" t="s">
        <v>94</v>
      </c>
      <c r="D18" s="44"/>
      <c r="E18" s="25">
        <v>272</v>
      </c>
      <c r="F18" s="25">
        <v>260</v>
      </c>
      <c r="G18" s="26">
        <f t="shared" si="0"/>
        <v>95.588235294117652</v>
      </c>
      <c r="H18" s="27">
        <v>7</v>
      </c>
      <c r="I18" s="28"/>
      <c r="J18" s="25">
        <v>1</v>
      </c>
      <c r="K18" s="25">
        <v>0</v>
      </c>
      <c r="L18" s="25">
        <v>0</v>
      </c>
      <c r="M18" s="56">
        <f t="shared" si="1"/>
        <v>1</v>
      </c>
      <c r="N18" s="41"/>
      <c r="O18" s="25">
        <v>1</v>
      </c>
      <c r="P18" s="25"/>
      <c r="Q18" s="56">
        <f t="shared" si="2"/>
        <v>1</v>
      </c>
      <c r="R18" s="28"/>
      <c r="S18" s="25">
        <v>1</v>
      </c>
      <c r="T18" s="25">
        <v>1</v>
      </c>
      <c r="U18" s="25">
        <v>1</v>
      </c>
      <c r="V18" s="25">
        <v>0</v>
      </c>
      <c r="W18" s="65">
        <v>0</v>
      </c>
      <c r="X18" s="25">
        <v>0</v>
      </c>
      <c r="Y18" s="56">
        <f t="shared" si="3"/>
        <v>3</v>
      </c>
      <c r="Z18" s="37"/>
      <c r="AA18" s="27">
        <v>0</v>
      </c>
      <c r="AB18" s="38"/>
      <c r="AC18" s="30">
        <f t="shared" si="4"/>
        <v>12</v>
      </c>
    </row>
    <row r="19" spans="1:29" ht="16.95" customHeight="1">
      <c r="A19" s="203"/>
      <c r="B19" s="13">
        <v>17</v>
      </c>
      <c r="C19" s="14" t="s">
        <v>89</v>
      </c>
      <c r="D19" s="44"/>
      <c r="E19" s="25">
        <v>264</v>
      </c>
      <c r="F19" s="25">
        <v>226</v>
      </c>
      <c r="G19" s="26">
        <f t="shared" si="0"/>
        <v>85.606060606060609</v>
      </c>
      <c r="H19" s="27">
        <v>6</v>
      </c>
      <c r="I19" s="28"/>
      <c r="J19" s="25">
        <v>1</v>
      </c>
      <c r="K19" s="25">
        <v>0</v>
      </c>
      <c r="L19" s="25">
        <v>0</v>
      </c>
      <c r="M19" s="56">
        <f t="shared" si="1"/>
        <v>1</v>
      </c>
      <c r="N19" s="41"/>
      <c r="O19" s="25">
        <v>1</v>
      </c>
      <c r="P19" s="25">
        <v>1</v>
      </c>
      <c r="Q19" s="56">
        <f t="shared" si="2"/>
        <v>2</v>
      </c>
      <c r="R19" s="28"/>
      <c r="S19" s="25">
        <v>1</v>
      </c>
      <c r="T19" s="25">
        <v>0</v>
      </c>
      <c r="U19" s="25">
        <v>0</v>
      </c>
      <c r="V19" s="25">
        <v>0</v>
      </c>
      <c r="W19" s="65">
        <v>1</v>
      </c>
      <c r="X19" s="25">
        <v>0</v>
      </c>
      <c r="Y19" s="56">
        <f t="shared" si="3"/>
        <v>2</v>
      </c>
      <c r="Z19" s="37"/>
      <c r="AA19" s="22">
        <v>1</v>
      </c>
      <c r="AB19" s="28"/>
      <c r="AC19" s="30">
        <f t="shared" si="4"/>
        <v>12</v>
      </c>
    </row>
    <row r="20" spans="1:29" ht="15.6">
      <c r="A20" s="203"/>
      <c r="B20" s="13">
        <v>1</v>
      </c>
      <c r="C20" s="14" t="s">
        <v>68</v>
      </c>
      <c r="D20" s="44"/>
      <c r="E20" s="25">
        <v>239</v>
      </c>
      <c r="F20" s="25">
        <v>211</v>
      </c>
      <c r="G20" s="26">
        <f t="shared" si="0"/>
        <v>88.28451882845188</v>
      </c>
      <c r="H20" s="27">
        <v>6</v>
      </c>
      <c r="I20" s="28"/>
      <c r="J20" s="25">
        <v>1</v>
      </c>
      <c r="K20" s="25">
        <v>1</v>
      </c>
      <c r="L20" s="25">
        <v>0</v>
      </c>
      <c r="M20" s="56">
        <f t="shared" si="1"/>
        <v>2</v>
      </c>
      <c r="N20" s="41"/>
      <c r="O20" s="25">
        <v>1</v>
      </c>
      <c r="P20" s="25">
        <v>1</v>
      </c>
      <c r="Q20" s="56">
        <f t="shared" si="2"/>
        <v>2</v>
      </c>
      <c r="R20" s="28"/>
      <c r="S20" s="25">
        <v>1</v>
      </c>
      <c r="T20" s="25">
        <v>1</v>
      </c>
      <c r="U20" s="25">
        <v>0</v>
      </c>
      <c r="V20" s="25">
        <v>0</v>
      </c>
      <c r="W20" s="65">
        <v>0</v>
      </c>
      <c r="X20" s="25">
        <v>0</v>
      </c>
      <c r="Y20" s="56">
        <f t="shared" si="3"/>
        <v>2</v>
      </c>
      <c r="Z20" s="37"/>
      <c r="AA20" s="27">
        <v>0</v>
      </c>
      <c r="AB20" s="38"/>
      <c r="AC20" s="30">
        <f t="shared" si="4"/>
        <v>12</v>
      </c>
    </row>
    <row r="21" spans="1:29" ht="15.6">
      <c r="A21" s="203"/>
      <c r="B21" s="13">
        <v>2</v>
      </c>
      <c r="C21" s="14" t="s">
        <v>70</v>
      </c>
      <c r="D21" s="44"/>
      <c r="E21" s="25">
        <v>765</v>
      </c>
      <c r="F21" s="25">
        <v>634</v>
      </c>
      <c r="G21" s="26">
        <f t="shared" si="0"/>
        <v>82.875816993464056</v>
      </c>
      <c r="H21" s="56">
        <v>6</v>
      </c>
      <c r="I21" s="41"/>
      <c r="J21" s="25">
        <v>1</v>
      </c>
      <c r="K21" s="25">
        <v>0</v>
      </c>
      <c r="L21" s="25">
        <v>0</v>
      </c>
      <c r="M21" s="56">
        <f t="shared" si="1"/>
        <v>1</v>
      </c>
      <c r="N21" s="41"/>
      <c r="O21" s="25">
        <v>1</v>
      </c>
      <c r="P21" s="25">
        <v>1</v>
      </c>
      <c r="Q21" s="56">
        <f t="shared" si="2"/>
        <v>2</v>
      </c>
      <c r="R21" s="41"/>
      <c r="S21" s="25">
        <v>1</v>
      </c>
      <c r="T21" s="25">
        <v>1</v>
      </c>
      <c r="U21" s="25">
        <v>0</v>
      </c>
      <c r="V21" s="25">
        <v>0</v>
      </c>
      <c r="W21" s="25">
        <v>0</v>
      </c>
      <c r="X21" s="25"/>
      <c r="Y21" s="56">
        <f t="shared" si="3"/>
        <v>2</v>
      </c>
      <c r="Z21" s="37"/>
      <c r="AA21" s="27">
        <v>0.5</v>
      </c>
      <c r="AB21" s="38"/>
      <c r="AC21" s="30">
        <f t="shared" si="4"/>
        <v>11.5</v>
      </c>
    </row>
    <row r="22" spans="1:29" ht="16.5" customHeight="1">
      <c r="A22" s="203"/>
      <c r="B22" s="18">
        <v>3</v>
      </c>
      <c r="C22" s="14" t="s">
        <v>61</v>
      </c>
      <c r="D22" s="44"/>
      <c r="E22" s="25">
        <v>1347</v>
      </c>
      <c r="F22" s="25">
        <v>451</v>
      </c>
      <c r="G22" s="26">
        <f t="shared" si="0"/>
        <v>33.481811432813657</v>
      </c>
      <c r="H22" s="27">
        <v>1</v>
      </c>
      <c r="I22" s="28"/>
      <c r="J22" s="25">
        <v>1</v>
      </c>
      <c r="K22" s="25">
        <v>1</v>
      </c>
      <c r="L22" s="25">
        <v>0</v>
      </c>
      <c r="M22" s="56">
        <f t="shared" si="1"/>
        <v>2</v>
      </c>
      <c r="N22" s="41"/>
      <c r="O22" s="25">
        <v>1</v>
      </c>
      <c r="P22" s="25">
        <v>1</v>
      </c>
      <c r="Q22" s="56">
        <f t="shared" si="2"/>
        <v>2</v>
      </c>
      <c r="R22" s="28"/>
      <c r="S22" s="25">
        <v>3</v>
      </c>
      <c r="T22" s="25">
        <v>1</v>
      </c>
      <c r="U22" s="25">
        <v>0</v>
      </c>
      <c r="V22" s="25">
        <v>1</v>
      </c>
      <c r="W22" s="64">
        <v>0</v>
      </c>
      <c r="X22" s="25">
        <v>0</v>
      </c>
      <c r="Y22" s="56">
        <f t="shared" si="3"/>
        <v>5</v>
      </c>
      <c r="Z22" s="37"/>
      <c r="AA22" s="22">
        <v>1</v>
      </c>
      <c r="AB22" s="28"/>
      <c r="AC22" s="30">
        <f t="shared" si="4"/>
        <v>11</v>
      </c>
    </row>
    <row r="23" spans="1:29" ht="16.5" customHeight="1">
      <c r="A23" s="203"/>
      <c r="B23" s="13">
        <v>4</v>
      </c>
      <c r="C23" s="14" t="s">
        <v>96</v>
      </c>
      <c r="D23" s="44"/>
      <c r="E23" s="25">
        <v>238</v>
      </c>
      <c r="F23" s="25">
        <v>211</v>
      </c>
      <c r="G23" s="26">
        <f t="shared" si="0"/>
        <v>88.655462184873954</v>
      </c>
      <c r="H23" s="27">
        <v>6</v>
      </c>
      <c r="I23" s="28"/>
      <c r="J23" s="25">
        <v>1</v>
      </c>
      <c r="K23" s="25">
        <v>0</v>
      </c>
      <c r="L23" s="25">
        <v>0</v>
      </c>
      <c r="M23" s="56">
        <f t="shared" si="1"/>
        <v>1</v>
      </c>
      <c r="N23" s="41"/>
      <c r="O23" s="25"/>
      <c r="P23" s="25">
        <v>1</v>
      </c>
      <c r="Q23" s="56">
        <f t="shared" si="2"/>
        <v>1</v>
      </c>
      <c r="R23" s="28"/>
      <c r="S23" s="25">
        <v>1</v>
      </c>
      <c r="T23" s="25">
        <v>1</v>
      </c>
      <c r="U23" s="25">
        <v>0</v>
      </c>
      <c r="V23" s="25">
        <v>0</v>
      </c>
      <c r="W23" s="25">
        <v>0</v>
      </c>
      <c r="X23" s="25">
        <v>0</v>
      </c>
      <c r="Y23" s="56">
        <f t="shared" si="3"/>
        <v>2</v>
      </c>
      <c r="Z23" s="37"/>
      <c r="AA23" s="22">
        <v>0.5</v>
      </c>
      <c r="AB23" s="28"/>
      <c r="AC23" s="30">
        <f t="shared" si="4"/>
        <v>10.5</v>
      </c>
    </row>
    <row r="24" spans="1:29" ht="16.5" customHeight="1">
      <c r="A24" s="203"/>
      <c r="B24" s="13">
        <v>5</v>
      </c>
      <c r="C24" s="14" t="s">
        <v>67</v>
      </c>
      <c r="D24" s="44"/>
      <c r="E24" s="25">
        <v>652</v>
      </c>
      <c r="F24" s="25">
        <v>444</v>
      </c>
      <c r="G24" s="26">
        <f t="shared" si="0"/>
        <v>68.098159509202461</v>
      </c>
      <c r="H24" s="27">
        <v>4</v>
      </c>
      <c r="I24" s="28"/>
      <c r="J24" s="25">
        <v>1</v>
      </c>
      <c r="K24" s="25">
        <v>0</v>
      </c>
      <c r="L24" s="25">
        <v>1</v>
      </c>
      <c r="M24" s="56">
        <f t="shared" si="1"/>
        <v>2</v>
      </c>
      <c r="N24" s="41"/>
      <c r="O24" s="25">
        <v>1</v>
      </c>
      <c r="P24" s="25">
        <v>1</v>
      </c>
      <c r="Q24" s="56">
        <f t="shared" si="2"/>
        <v>2</v>
      </c>
      <c r="R24" s="28"/>
      <c r="S24" s="25">
        <v>1</v>
      </c>
      <c r="T24" s="25">
        <v>1</v>
      </c>
      <c r="U24" s="25">
        <v>0</v>
      </c>
      <c r="V24" s="25">
        <v>0</v>
      </c>
      <c r="W24" s="25">
        <v>0</v>
      </c>
      <c r="X24" s="25">
        <v>0</v>
      </c>
      <c r="Y24" s="56">
        <f t="shared" si="3"/>
        <v>2</v>
      </c>
      <c r="Z24" s="37"/>
      <c r="AA24" s="27">
        <v>0.5</v>
      </c>
      <c r="AB24" s="38"/>
      <c r="AC24" s="30">
        <f t="shared" si="4"/>
        <v>10.5</v>
      </c>
    </row>
    <row r="25" spans="1:29" ht="16.5" customHeight="1">
      <c r="A25" s="203"/>
      <c r="B25" s="18">
        <v>6</v>
      </c>
      <c r="C25" s="14" t="s">
        <v>55</v>
      </c>
      <c r="D25" s="44"/>
      <c r="E25" s="25">
        <v>385</v>
      </c>
      <c r="F25" s="25">
        <v>225</v>
      </c>
      <c r="G25" s="26">
        <f t="shared" si="0"/>
        <v>58.441558441558442</v>
      </c>
      <c r="H25" s="27">
        <v>3</v>
      </c>
      <c r="I25" s="28"/>
      <c r="J25" s="25">
        <v>1</v>
      </c>
      <c r="K25" s="25">
        <v>0</v>
      </c>
      <c r="L25" s="25">
        <v>0</v>
      </c>
      <c r="M25" s="56">
        <f t="shared" si="1"/>
        <v>1</v>
      </c>
      <c r="N25" s="41"/>
      <c r="O25" s="25">
        <v>1</v>
      </c>
      <c r="P25" s="25">
        <v>1</v>
      </c>
      <c r="Q25" s="56">
        <f t="shared" si="2"/>
        <v>2</v>
      </c>
      <c r="R25" s="28"/>
      <c r="S25" s="25">
        <v>2</v>
      </c>
      <c r="T25" s="25">
        <v>1</v>
      </c>
      <c r="U25" s="25">
        <v>0</v>
      </c>
      <c r="V25" s="25">
        <v>0</v>
      </c>
      <c r="W25" s="25">
        <v>0</v>
      </c>
      <c r="X25" s="25">
        <v>1</v>
      </c>
      <c r="Y25" s="56">
        <f t="shared" si="3"/>
        <v>4</v>
      </c>
      <c r="Z25" s="37"/>
      <c r="AA25" s="22">
        <v>0.5</v>
      </c>
      <c r="AB25" s="28"/>
      <c r="AC25" s="30">
        <f t="shared" si="4"/>
        <v>10.5</v>
      </c>
    </row>
    <row r="26" spans="1:29" ht="15.6">
      <c r="A26" s="203"/>
      <c r="B26" s="13">
        <v>7</v>
      </c>
      <c r="C26" s="14" t="s">
        <v>82</v>
      </c>
      <c r="D26" s="44"/>
      <c r="E26" s="25">
        <v>152</v>
      </c>
      <c r="F26" s="25">
        <v>109</v>
      </c>
      <c r="G26" s="26">
        <f t="shared" si="0"/>
        <v>71.71052631578948</v>
      </c>
      <c r="H26" s="56">
        <v>5</v>
      </c>
      <c r="I26" s="28"/>
      <c r="J26" s="25">
        <v>1</v>
      </c>
      <c r="K26" s="25">
        <v>0</v>
      </c>
      <c r="L26" s="25">
        <v>0</v>
      </c>
      <c r="M26" s="56">
        <f t="shared" si="1"/>
        <v>1</v>
      </c>
      <c r="N26" s="28"/>
      <c r="O26" s="25">
        <v>1</v>
      </c>
      <c r="P26" s="25">
        <v>1</v>
      </c>
      <c r="Q26" s="56">
        <f t="shared" si="2"/>
        <v>2</v>
      </c>
      <c r="R26" s="28"/>
      <c r="S26" s="25">
        <v>1</v>
      </c>
      <c r="T26" s="25">
        <v>0</v>
      </c>
      <c r="U26" s="25">
        <v>0</v>
      </c>
      <c r="V26" s="25">
        <v>0</v>
      </c>
      <c r="W26" s="65">
        <v>0</v>
      </c>
      <c r="X26" s="25">
        <v>1</v>
      </c>
      <c r="Y26" s="56">
        <f t="shared" si="3"/>
        <v>2</v>
      </c>
      <c r="Z26" s="37"/>
      <c r="AA26" s="56">
        <v>0</v>
      </c>
      <c r="AB26" s="37"/>
      <c r="AC26" s="30">
        <f t="shared" si="4"/>
        <v>10</v>
      </c>
    </row>
    <row r="27" spans="1:29" ht="15.6">
      <c r="A27" s="203"/>
      <c r="B27" s="13">
        <v>8</v>
      </c>
      <c r="C27" s="16" t="s">
        <v>84</v>
      </c>
      <c r="D27" s="45"/>
      <c r="E27" s="25">
        <v>19</v>
      </c>
      <c r="F27" s="25">
        <v>17</v>
      </c>
      <c r="G27" s="26">
        <f t="shared" si="0"/>
        <v>89.473684210526315</v>
      </c>
      <c r="H27" s="56">
        <v>6</v>
      </c>
      <c r="I27" s="28"/>
      <c r="J27" s="25">
        <v>1</v>
      </c>
      <c r="K27" s="25">
        <v>0</v>
      </c>
      <c r="L27" s="25">
        <v>0</v>
      </c>
      <c r="M27" s="56">
        <f t="shared" si="1"/>
        <v>1</v>
      </c>
      <c r="N27" s="28"/>
      <c r="O27" s="25"/>
      <c r="P27" s="25"/>
      <c r="Q27" s="56">
        <f t="shared" si="2"/>
        <v>0</v>
      </c>
      <c r="R27" s="28"/>
      <c r="S27" s="25">
        <v>1</v>
      </c>
      <c r="T27" s="25">
        <v>1</v>
      </c>
      <c r="U27" s="25">
        <v>0</v>
      </c>
      <c r="V27" s="25">
        <v>0</v>
      </c>
      <c r="W27" s="25">
        <v>0</v>
      </c>
      <c r="X27" s="25">
        <v>0</v>
      </c>
      <c r="Y27" s="56">
        <f t="shared" si="3"/>
        <v>2</v>
      </c>
      <c r="Z27" s="37"/>
      <c r="AA27" s="56">
        <v>0.5</v>
      </c>
      <c r="AB27" s="37"/>
      <c r="AC27" s="30">
        <f t="shared" si="4"/>
        <v>9.5</v>
      </c>
    </row>
    <row r="28" spans="1:29" ht="15.6">
      <c r="A28" s="203"/>
      <c r="B28" s="18">
        <v>9</v>
      </c>
      <c r="C28" s="20" t="s">
        <v>95</v>
      </c>
      <c r="D28" s="49"/>
      <c r="E28" s="25">
        <v>276</v>
      </c>
      <c r="F28" s="25">
        <v>142</v>
      </c>
      <c r="G28" s="26">
        <f t="shared" si="0"/>
        <v>51.449275362318843</v>
      </c>
      <c r="H28" s="56">
        <v>3</v>
      </c>
      <c r="I28" s="28"/>
      <c r="J28" s="25">
        <v>1</v>
      </c>
      <c r="K28" s="25">
        <v>0</v>
      </c>
      <c r="L28" s="59">
        <v>0</v>
      </c>
      <c r="M28" s="56">
        <f t="shared" si="1"/>
        <v>1</v>
      </c>
      <c r="N28" s="38"/>
      <c r="O28" s="25">
        <v>1</v>
      </c>
      <c r="P28" s="25">
        <v>1</v>
      </c>
      <c r="Q28" s="56">
        <f t="shared" si="2"/>
        <v>2</v>
      </c>
      <c r="R28" s="38"/>
      <c r="S28" s="25">
        <v>2</v>
      </c>
      <c r="T28" s="25">
        <v>1</v>
      </c>
      <c r="U28" s="25">
        <v>0</v>
      </c>
      <c r="V28" s="25">
        <v>0</v>
      </c>
      <c r="W28" s="25">
        <v>0</v>
      </c>
      <c r="X28" s="25">
        <v>0</v>
      </c>
      <c r="Y28" s="56">
        <f t="shared" si="3"/>
        <v>3</v>
      </c>
      <c r="Z28" s="37"/>
      <c r="AA28" s="56">
        <v>0.5</v>
      </c>
      <c r="AB28" s="37"/>
      <c r="AC28" s="30">
        <f t="shared" si="4"/>
        <v>9.5</v>
      </c>
    </row>
    <row r="29" spans="1:29" ht="15.6">
      <c r="A29" s="203"/>
      <c r="B29" s="13">
        <v>10</v>
      </c>
      <c r="C29" s="17" t="s">
        <v>64</v>
      </c>
      <c r="D29" s="46"/>
      <c r="E29" s="25">
        <v>692</v>
      </c>
      <c r="F29" s="25">
        <v>352</v>
      </c>
      <c r="G29" s="26">
        <f t="shared" si="0"/>
        <v>50.867052023121389</v>
      </c>
      <c r="H29" s="27">
        <v>3</v>
      </c>
      <c r="I29" s="28"/>
      <c r="J29" s="25">
        <v>1</v>
      </c>
      <c r="K29" s="25">
        <v>0</v>
      </c>
      <c r="L29" s="25">
        <v>0</v>
      </c>
      <c r="M29" s="56">
        <f t="shared" si="1"/>
        <v>1</v>
      </c>
      <c r="N29" s="41"/>
      <c r="O29" s="25">
        <v>1</v>
      </c>
      <c r="P29" s="25">
        <v>1</v>
      </c>
      <c r="Q29" s="56">
        <f t="shared" si="2"/>
        <v>2</v>
      </c>
      <c r="R29" s="28"/>
      <c r="S29" s="25">
        <v>1</v>
      </c>
      <c r="T29" s="25">
        <v>1</v>
      </c>
      <c r="U29" s="25">
        <v>0</v>
      </c>
      <c r="V29" s="25">
        <v>0</v>
      </c>
      <c r="W29" s="25">
        <v>0</v>
      </c>
      <c r="X29" s="25">
        <v>1</v>
      </c>
      <c r="Y29" s="56">
        <f t="shared" si="3"/>
        <v>3</v>
      </c>
      <c r="Z29" s="37"/>
      <c r="AA29" s="22">
        <v>0.5</v>
      </c>
      <c r="AB29" s="28"/>
      <c r="AC29" s="30">
        <f t="shared" si="4"/>
        <v>9.5</v>
      </c>
    </row>
    <row r="30" spans="1:29" ht="15.6">
      <c r="A30" s="203"/>
      <c r="B30" s="13">
        <v>11</v>
      </c>
      <c r="C30" s="16" t="s">
        <v>72</v>
      </c>
      <c r="D30" s="45"/>
      <c r="E30" s="25">
        <v>1295</v>
      </c>
      <c r="F30" s="25">
        <v>679</v>
      </c>
      <c r="G30" s="26">
        <f t="shared" si="0"/>
        <v>52.432432432432435</v>
      </c>
      <c r="H30" s="56">
        <v>3</v>
      </c>
      <c r="I30" s="41"/>
      <c r="J30" s="25">
        <v>1</v>
      </c>
      <c r="K30" s="25">
        <v>0</v>
      </c>
      <c r="L30" s="25">
        <v>0</v>
      </c>
      <c r="M30" s="56">
        <f t="shared" si="1"/>
        <v>1</v>
      </c>
      <c r="N30" s="41"/>
      <c r="O30" s="25">
        <v>1</v>
      </c>
      <c r="P30" s="25"/>
      <c r="Q30" s="56">
        <f t="shared" si="2"/>
        <v>1</v>
      </c>
      <c r="R30" s="41"/>
      <c r="S30" s="25">
        <v>3</v>
      </c>
      <c r="T30" s="25">
        <v>1</v>
      </c>
      <c r="U30" s="25">
        <v>0</v>
      </c>
      <c r="V30" s="25">
        <v>0</v>
      </c>
      <c r="W30" s="25">
        <v>0</v>
      </c>
      <c r="X30" s="25">
        <v>0</v>
      </c>
      <c r="Y30" s="56">
        <f t="shared" si="3"/>
        <v>4</v>
      </c>
      <c r="Z30" s="37"/>
      <c r="AA30" s="27">
        <v>0.5</v>
      </c>
      <c r="AB30" s="38"/>
      <c r="AC30" s="30">
        <f t="shared" si="4"/>
        <v>9.5</v>
      </c>
    </row>
    <row r="31" spans="1:29" ht="16.5" customHeight="1">
      <c r="A31" s="203"/>
      <c r="B31" s="18">
        <v>12</v>
      </c>
      <c r="C31" s="16" t="s">
        <v>81</v>
      </c>
      <c r="D31" s="45"/>
      <c r="E31" s="25">
        <v>156</v>
      </c>
      <c r="F31" s="25">
        <v>70</v>
      </c>
      <c r="G31" s="26">
        <f t="shared" si="0"/>
        <v>44.871794871794869</v>
      </c>
      <c r="H31" s="56">
        <v>2</v>
      </c>
      <c r="I31" s="28"/>
      <c r="J31" s="25">
        <v>1</v>
      </c>
      <c r="K31" s="25">
        <v>0</v>
      </c>
      <c r="L31" s="25">
        <v>0</v>
      </c>
      <c r="M31" s="56">
        <f t="shared" si="1"/>
        <v>1</v>
      </c>
      <c r="N31" s="28"/>
      <c r="O31" s="25">
        <v>1</v>
      </c>
      <c r="P31" s="25">
        <v>1</v>
      </c>
      <c r="Q31" s="56">
        <f t="shared" si="2"/>
        <v>2</v>
      </c>
      <c r="R31" s="28"/>
      <c r="S31" s="25">
        <v>1</v>
      </c>
      <c r="T31" s="25">
        <v>1</v>
      </c>
      <c r="U31" s="25">
        <v>0</v>
      </c>
      <c r="V31" s="25">
        <v>1</v>
      </c>
      <c r="W31" s="25">
        <v>0</v>
      </c>
      <c r="X31" s="25">
        <v>0</v>
      </c>
      <c r="Y31" s="56">
        <f t="shared" si="3"/>
        <v>3</v>
      </c>
      <c r="Z31" s="37"/>
      <c r="AA31" s="56">
        <v>1</v>
      </c>
      <c r="AB31" s="37"/>
      <c r="AC31" s="30">
        <f t="shared" si="4"/>
        <v>9</v>
      </c>
    </row>
    <row r="32" spans="1:29" ht="16.5" customHeight="1">
      <c r="A32" s="203"/>
      <c r="B32" s="13">
        <v>13</v>
      </c>
      <c r="C32" s="14" t="s">
        <v>44</v>
      </c>
      <c r="D32" s="44"/>
      <c r="E32" s="25">
        <v>240</v>
      </c>
      <c r="F32" s="25">
        <v>130</v>
      </c>
      <c r="G32" s="26">
        <f t="shared" si="0"/>
        <v>54.166666666666664</v>
      </c>
      <c r="H32" s="56">
        <v>3</v>
      </c>
      <c r="I32" s="28"/>
      <c r="J32" s="25">
        <v>1</v>
      </c>
      <c r="K32" s="25">
        <v>0</v>
      </c>
      <c r="L32" s="25">
        <v>0</v>
      </c>
      <c r="M32" s="56">
        <f t="shared" si="1"/>
        <v>1</v>
      </c>
      <c r="N32" s="38"/>
      <c r="O32" s="25">
        <v>1</v>
      </c>
      <c r="P32" s="25">
        <v>1</v>
      </c>
      <c r="Q32" s="56">
        <f t="shared" si="2"/>
        <v>2</v>
      </c>
      <c r="R32" s="38"/>
      <c r="S32" s="25">
        <v>1</v>
      </c>
      <c r="T32" s="25">
        <v>1</v>
      </c>
      <c r="U32" s="25">
        <v>1</v>
      </c>
      <c r="V32" s="25">
        <v>0</v>
      </c>
      <c r="W32" s="65">
        <v>0</v>
      </c>
      <c r="X32" s="25">
        <v>0</v>
      </c>
      <c r="Y32" s="56">
        <f t="shared" si="3"/>
        <v>3</v>
      </c>
      <c r="Z32" s="37"/>
      <c r="AA32" s="56">
        <v>0</v>
      </c>
      <c r="AB32" s="37"/>
      <c r="AC32" s="30">
        <f t="shared" si="4"/>
        <v>9</v>
      </c>
    </row>
    <row r="33" spans="1:29" ht="15.6">
      <c r="A33" s="203"/>
      <c r="B33" s="13">
        <v>14</v>
      </c>
      <c r="C33" s="14" t="s">
        <v>32</v>
      </c>
      <c r="D33" s="44"/>
      <c r="E33" s="25">
        <v>187</v>
      </c>
      <c r="F33" s="25">
        <v>137</v>
      </c>
      <c r="G33" s="26">
        <f t="shared" si="0"/>
        <v>73.262032085561501</v>
      </c>
      <c r="H33" s="56">
        <v>5</v>
      </c>
      <c r="I33" s="28"/>
      <c r="J33" s="25">
        <v>1</v>
      </c>
      <c r="K33" s="25">
        <v>0</v>
      </c>
      <c r="L33" s="25">
        <v>0</v>
      </c>
      <c r="M33" s="56">
        <f t="shared" si="1"/>
        <v>1</v>
      </c>
      <c r="N33" s="38"/>
      <c r="O33" s="25"/>
      <c r="P33" s="25"/>
      <c r="Q33" s="56">
        <f t="shared" si="2"/>
        <v>0</v>
      </c>
      <c r="R33" s="38"/>
      <c r="S33" s="25">
        <v>1</v>
      </c>
      <c r="T33" s="25">
        <v>1</v>
      </c>
      <c r="U33" s="25">
        <v>0</v>
      </c>
      <c r="V33" s="25">
        <v>0</v>
      </c>
      <c r="W33" s="65">
        <v>1</v>
      </c>
      <c r="X33" s="25">
        <v>0</v>
      </c>
      <c r="Y33" s="56">
        <f t="shared" si="3"/>
        <v>3</v>
      </c>
      <c r="Z33" s="37"/>
      <c r="AA33" s="56">
        <v>0</v>
      </c>
      <c r="AB33" s="37"/>
      <c r="AC33" s="30">
        <f t="shared" si="4"/>
        <v>9</v>
      </c>
    </row>
    <row r="34" spans="1:29" ht="16.5" customHeight="1">
      <c r="A34" s="203"/>
      <c r="B34" s="18">
        <v>15</v>
      </c>
      <c r="C34" s="17" t="s">
        <v>53</v>
      </c>
      <c r="D34" s="46"/>
      <c r="E34" s="25">
        <v>637</v>
      </c>
      <c r="F34" s="25">
        <v>447</v>
      </c>
      <c r="G34" s="26">
        <f t="shared" si="0"/>
        <v>70.172684458398749</v>
      </c>
      <c r="H34" s="27">
        <v>5</v>
      </c>
      <c r="I34" s="28"/>
      <c r="J34" s="25">
        <v>1</v>
      </c>
      <c r="K34" s="25">
        <v>0</v>
      </c>
      <c r="L34" s="25">
        <v>0</v>
      </c>
      <c r="M34" s="56">
        <f t="shared" si="1"/>
        <v>1</v>
      </c>
      <c r="N34" s="41"/>
      <c r="O34" s="25">
        <v>1</v>
      </c>
      <c r="P34" s="25">
        <v>1</v>
      </c>
      <c r="Q34" s="56">
        <f t="shared" si="2"/>
        <v>2</v>
      </c>
      <c r="R34" s="28"/>
      <c r="S34" s="25">
        <v>0</v>
      </c>
      <c r="T34" s="25">
        <v>1</v>
      </c>
      <c r="U34" s="25">
        <v>0</v>
      </c>
      <c r="V34" s="25">
        <v>0</v>
      </c>
      <c r="W34" s="25">
        <v>0</v>
      </c>
      <c r="X34" s="25">
        <v>0</v>
      </c>
      <c r="Y34" s="56">
        <f t="shared" si="3"/>
        <v>1</v>
      </c>
      <c r="Z34" s="37"/>
      <c r="AA34" s="22">
        <v>0</v>
      </c>
      <c r="AB34" s="28"/>
      <c r="AC34" s="30">
        <f t="shared" si="4"/>
        <v>9</v>
      </c>
    </row>
    <row r="35" spans="1:29" ht="16.5" customHeight="1">
      <c r="A35" s="203"/>
      <c r="B35" s="13">
        <v>16</v>
      </c>
      <c r="C35" s="14" t="s">
        <v>60</v>
      </c>
      <c r="D35" s="44"/>
      <c r="E35" s="25">
        <v>295</v>
      </c>
      <c r="F35" s="25">
        <v>188</v>
      </c>
      <c r="G35" s="26">
        <f t="shared" ref="G35:G66" si="5">F35*100/E35</f>
        <v>63.728813559322035</v>
      </c>
      <c r="H35" s="27">
        <v>4</v>
      </c>
      <c r="I35" s="28"/>
      <c r="J35" s="25">
        <v>1</v>
      </c>
      <c r="K35" s="25">
        <v>0</v>
      </c>
      <c r="L35" s="25">
        <v>0</v>
      </c>
      <c r="M35" s="56">
        <f t="shared" ref="M35:M66" si="6">J35+K35+L35</f>
        <v>1</v>
      </c>
      <c r="N35" s="41"/>
      <c r="O35" s="25">
        <v>1</v>
      </c>
      <c r="P35" s="25">
        <v>1</v>
      </c>
      <c r="Q35" s="56">
        <f t="shared" ref="Q35:Q66" si="7">O35+P35</f>
        <v>2</v>
      </c>
      <c r="R35" s="28"/>
      <c r="S35" s="25">
        <v>1</v>
      </c>
      <c r="T35" s="25">
        <v>1</v>
      </c>
      <c r="U35" s="25">
        <v>0</v>
      </c>
      <c r="V35" s="25">
        <v>0</v>
      </c>
      <c r="W35" s="25">
        <v>0</v>
      </c>
      <c r="X35" s="25">
        <v>0</v>
      </c>
      <c r="Y35" s="56">
        <f t="shared" ref="Y35:Y66" si="8">SUM(S35:X35)</f>
        <v>2</v>
      </c>
      <c r="Z35" s="37"/>
      <c r="AA35" s="22">
        <v>0</v>
      </c>
      <c r="AB35" s="28"/>
      <c r="AC35" s="30">
        <f t="shared" ref="AC35:AC66" si="9">H35+M35+Q35+Y35+AA35</f>
        <v>9</v>
      </c>
    </row>
    <row r="36" spans="1:29" ht="16.5" customHeight="1">
      <c r="A36" s="203"/>
      <c r="B36" s="13">
        <v>17</v>
      </c>
      <c r="C36" s="14" t="s">
        <v>69</v>
      </c>
      <c r="D36" s="44"/>
      <c r="E36" s="25">
        <v>402</v>
      </c>
      <c r="F36" s="25">
        <v>211</v>
      </c>
      <c r="G36" s="26">
        <f t="shared" si="5"/>
        <v>52.487562189054728</v>
      </c>
      <c r="H36" s="27">
        <v>3</v>
      </c>
      <c r="I36" s="28"/>
      <c r="J36" s="25">
        <v>1</v>
      </c>
      <c r="K36" s="25">
        <v>1</v>
      </c>
      <c r="L36" s="25">
        <v>0</v>
      </c>
      <c r="M36" s="56">
        <f t="shared" si="6"/>
        <v>2</v>
      </c>
      <c r="N36" s="41"/>
      <c r="O36" s="25"/>
      <c r="P36" s="25">
        <v>1</v>
      </c>
      <c r="Q36" s="56">
        <f t="shared" si="7"/>
        <v>1</v>
      </c>
      <c r="R36" s="28"/>
      <c r="S36" s="25">
        <v>2</v>
      </c>
      <c r="T36" s="25">
        <v>1</v>
      </c>
      <c r="U36" s="25">
        <v>0</v>
      </c>
      <c r="V36" s="25">
        <v>0</v>
      </c>
      <c r="W36" s="25">
        <v>0</v>
      </c>
      <c r="X36" s="25">
        <v>0</v>
      </c>
      <c r="Y36" s="56">
        <f t="shared" si="8"/>
        <v>3</v>
      </c>
      <c r="Z36" s="37"/>
      <c r="AA36" s="22">
        <v>0</v>
      </c>
      <c r="AB36" s="28"/>
      <c r="AC36" s="30">
        <f t="shared" si="9"/>
        <v>9</v>
      </c>
    </row>
    <row r="37" spans="1:29" ht="16.5" customHeight="1">
      <c r="A37" s="203"/>
      <c r="B37" s="18">
        <v>18</v>
      </c>
      <c r="C37" s="57" t="s">
        <v>78</v>
      </c>
      <c r="D37" s="50"/>
      <c r="E37" s="25">
        <v>739</v>
      </c>
      <c r="F37" s="25">
        <v>526</v>
      </c>
      <c r="G37" s="26">
        <f t="shared" si="5"/>
        <v>71.17726657645467</v>
      </c>
      <c r="H37" s="56">
        <v>5</v>
      </c>
      <c r="I37" s="41"/>
      <c r="J37" s="25">
        <v>1</v>
      </c>
      <c r="K37" s="25">
        <v>1</v>
      </c>
      <c r="L37" s="59">
        <v>0</v>
      </c>
      <c r="M37" s="56">
        <f t="shared" si="6"/>
        <v>2</v>
      </c>
      <c r="N37" s="41"/>
      <c r="O37" s="25"/>
      <c r="P37" s="25"/>
      <c r="Q37" s="56">
        <f t="shared" si="7"/>
        <v>0</v>
      </c>
      <c r="R37" s="41"/>
      <c r="S37" s="25">
        <v>1</v>
      </c>
      <c r="T37" s="25">
        <v>1</v>
      </c>
      <c r="U37" s="25">
        <v>0</v>
      </c>
      <c r="V37" s="25">
        <v>0</v>
      </c>
      <c r="W37" s="25">
        <v>0</v>
      </c>
      <c r="X37" s="25">
        <v>0</v>
      </c>
      <c r="Y37" s="56">
        <f t="shared" si="8"/>
        <v>2</v>
      </c>
      <c r="Z37" s="37"/>
      <c r="AA37" s="27">
        <v>0</v>
      </c>
      <c r="AB37" s="38"/>
      <c r="AC37" s="30">
        <f t="shared" si="9"/>
        <v>9</v>
      </c>
    </row>
    <row r="38" spans="1:29" ht="16.5" customHeight="1">
      <c r="A38" s="203"/>
      <c r="B38" s="13">
        <v>19</v>
      </c>
      <c r="C38" s="16" t="s">
        <v>45</v>
      </c>
      <c r="D38" s="45"/>
      <c r="E38" s="25">
        <v>225</v>
      </c>
      <c r="F38" s="25">
        <v>118</v>
      </c>
      <c r="G38" s="26">
        <f t="shared" si="5"/>
        <v>52.444444444444443</v>
      </c>
      <c r="H38" s="56">
        <v>3</v>
      </c>
      <c r="I38" s="28"/>
      <c r="J38" s="25">
        <v>1</v>
      </c>
      <c r="K38" s="25">
        <v>0</v>
      </c>
      <c r="L38" s="59">
        <v>0</v>
      </c>
      <c r="M38" s="56">
        <f t="shared" si="6"/>
        <v>1</v>
      </c>
      <c r="N38" s="38"/>
      <c r="O38" s="25">
        <v>1</v>
      </c>
      <c r="P38" s="25"/>
      <c r="Q38" s="56">
        <f t="shared" si="7"/>
        <v>1</v>
      </c>
      <c r="R38" s="38"/>
      <c r="S38" s="25">
        <v>1</v>
      </c>
      <c r="T38" s="25">
        <v>1</v>
      </c>
      <c r="U38" s="25">
        <v>0</v>
      </c>
      <c r="V38" s="25">
        <v>1</v>
      </c>
      <c r="W38" s="65">
        <v>0</v>
      </c>
      <c r="X38" s="25">
        <v>0</v>
      </c>
      <c r="Y38" s="56">
        <f t="shared" si="8"/>
        <v>3</v>
      </c>
      <c r="Z38" s="37"/>
      <c r="AA38" s="56">
        <v>0.5</v>
      </c>
      <c r="AB38" s="37"/>
      <c r="AC38" s="30">
        <f t="shared" si="9"/>
        <v>8.5</v>
      </c>
    </row>
    <row r="39" spans="1:29" ht="15.6">
      <c r="A39" s="203" t="s">
        <v>11</v>
      </c>
      <c r="B39" s="18">
        <v>1</v>
      </c>
      <c r="C39" s="14" t="s">
        <v>59</v>
      </c>
      <c r="D39" s="44"/>
      <c r="E39" s="25">
        <v>708</v>
      </c>
      <c r="F39" s="25">
        <v>285</v>
      </c>
      <c r="G39" s="26">
        <f t="shared" si="5"/>
        <v>40.254237288135592</v>
      </c>
      <c r="H39" s="27">
        <v>2</v>
      </c>
      <c r="I39" s="28"/>
      <c r="J39" s="25">
        <v>1</v>
      </c>
      <c r="K39" s="25">
        <v>0</v>
      </c>
      <c r="L39" s="25">
        <v>0</v>
      </c>
      <c r="M39" s="56">
        <f t="shared" si="6"/>
        <v>1</v>
      </c>
      <c r="N39" s="41"/>
      <c r="O39" s="25">
        <v>1</v>
      </c>
      <c r="P39" s="25"/>
      <c r="Q39" s="56">
        <f t="shared" si="7"/>
        <v>1</v>
      </c>
      <c r="R39" s="28"/>
      <c r="S39" s="25">
        <v>2</v>
      </c>
      <c r="T39" s="25">
        <v>1</v>
      </c>
      <c r="U39" s="25">
        <v>0</v>
      </c>
      <c r="V39" s="25">
        <v>1</v>
      </c>
      <c r="W39" s="25">
        <v>0</v>
      </c>
      <c r="X39" s="25">
        <v>0</v>
      </c>
      <c r="Y39" s="56">
        <f t="shared" si="8"/>
        <v>4</v>
      </c>
      <c r="Z39" s="37"/>
      <c r="AA39" s="22">
        <v>0.5</v>
      </c>
      <c r="AB39" s="28"/>
      <c r="AC39" s="30">
        <f t="shared" si="9"/>
        <v>8.5</v>
      </c>
    </row>
    <row r="40" spans="1:29" ht="16.5" customHeight="1">
      <c r="A40" s="203"/>
      <c r="B40" s="18">
        <v>2</v>
      </c>
      <c r="C40" s="16" t="s">
        <v>51</v>
      </c>
      <c r="D40" s="45"/>
      <c r="E40" s="25">
        <v>1020</v>
      </c>
      <c r="F40" s="25">
        <v>343</v>
      </c>
      <c r="G40" s="26">
        <f t="shared" si="5"/>
        <v>33.627450980392155</v>
      </c>
      <c r="H40" s="27">
        <v>1</v>
      </c>
      <c r="I40" s="28"/>
      <c r="J40" s="25">
        <v>1</v>
      </c>
      <c r="K40" s="25">
        <v>0</v>
      </c>
      <c r="L40" s="25">
        <v>0</v>
      </c>
      <c r="M40" s="56">
        <f t="shared" si="6"/>
        <v>1</v>
      </c>
      <c r="N40" s="41"/>
      <c r="O40" s="25">
        <v>1</v>
      </c>
      <c r="P40" s="25">
        <v>1</v>
      </c>
      <c r="Q40" s="56">
        <f t="shared" si="7"/>
        <v>2</v>
      </c>
      <c r="R40" s="28"/>
      <c r="S40" s="25">
        <v>3</v>
      </c>
      <c r="T40" s="25">
        <v>1</v>
      </c>
      <c r="U40" s="25">
        <v>0</v>
      </c>
      <c r="V40" s="25">
        <v>0</v>
      </c>
      <c r="W40" s="64">
        <v>0</v>
      </c>
      <c r="X40" s="25">
        <v>0</v>
      </c>
      <c r="Y40" s="56">
        <f t="shared" si="8"/>
        <v>4</v>
      </c>
      <c r="Z40" s="37"/>
      <c r="AA40" s="22">
        <v>0.5</v>
      </c>
      <c r="AB40" s="28"/>
      <c r="AC40" s="30">
        <f t="shared" si="9"/>
        <v>8.5</v>
      </c>
    </row>
    <row r="41" spans="1:29" ht="16.5" customHeight="1">
      <c r="A41" s="203"/>
      <c r="B41" s="18">
        <v>3</v>
      </c>
      <c r="C41" s="16" t="s">
        <v>86</v>
      </c>
      <c r="D41" s="45"/>
      <c r="E41" s="25">
        <v>32</v>
      </c>
      <c r="F41" s="25">
        <v>31</v>
      </c>
      <c r="G41" s="26">
        <f t="shared" si="5"/>
        <v>96.875</v>
      </c>
      <c r="H41" s="56">
        <v>7</v>
      </c>
      <c r="I41" s="28">
        <v>0</v>
      </c>
      <c r="J41" s="25">
        <v>1</v>
      </c>
      <c r="K41" s="25">
        <v>0</v>
      </c>
      <c r="L41" s="25">
        <v>0</v>
      </c>
      <c r="M41" s="56">
        <f t="shared" si="6"/>
        <v>1</v>
      </c>
      <c r="N41" s="28"/>
      <c r="O41" s="25"/>
      <c r="P41" s="25"/>
      <c r="Q41" s="56">
        <f t="shared" si="7"/>
        <v>0</v>
      </c>
      <c r="R41" s="28"/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56">
        <f t="shared" si="8"/>
        <v>0</v>
      </c>
      <c r="Z41" s="37"/>
      <c r="AA41" s="56">
        <v>0</v>
      </c>
      <c r="AB41" s="37"/>
      <c r="AC41" s="30">
        <f t="shared" si="9"/>
        <v>8</v>
      </c>
    </row>
    <row r="42" spans="1:29" ht="15.6">
      <c r="A42" s="203"/>
      <c r="B42" s="18">
        <v>4</v>
      </c>
      <c r="C42" s="14" t="s">
        <v>29</v>
      </c>
      <c r="D42" s="44"/>
      <c r="E42" s="25">
        <v>39</v>
      </c>
      <c r="F42" s="25">
        <v>39</v>
      </c>
      <c r="G42" s="26">
        <f t="shared" si="5"/>
        <v>100</v>
      </c>
      <c r="H42" s="56">
        <v>7</v>
      </c>
      <c r="I42" s="28"/>
      <c r="J42" s="25">
        <v>0</v>
      </c>
      <c r="K42" s="25">
        <v>0</v>
      </c>
      <c r="L42" s="25">
        <v>0</v>
      </c>
      <c r="M42" s="56">
        <f t="shared" si="6"/>
        <v>0</v>
      </c>
      <c r="N42" s="28"/>
      <c r="O42" s="25"/>
      <c r="P42" s="25"/>
      <c r="Q42" s="56">
        <f t="shared" si="7"/>
        <v>0</v>
      </c>
      <c r="R42" s="28"/>
      <c r="S42" s="25">
        <v>0</v>
      </c>
      <c r="T42" s="25">
        <v>1</v>
      </c>
      <c r="U42" s="25">
        <v>0</v>
      </c>
      <c r="V42" s="25">
        <v>0</v>
      </c>
      <c r="W42" s="25">
        <v>0</v>
      </c>
      <c r="X42" s="25">
        <v>0</v>
      </c>
      <c r="Y42" s="56">
        <f t="shared" si="8"/>
        <v>1</v>
      </c>
      <c r="Z42" s="37"/>
      <c r="AA42" s="56">
        <v>0</v>
      </c>
      <c r="AB42" s="37"/>
      <c r="AC42" s="30">
        <f t="shared" si="9"/>
        <v>8</v>
      </c>
    </row>
    <row r="43" spans="1:29" ht="15.6">
      <c r="A43" s="203"/>
      <c r="B43" s="18">
        <v>5</v>
      </c>
      <c r="C43" s="16" t="s">
        <v>85</v>
      </c>
      <c r="D43" s="45"/>
      <c r="E43" s="25">
        <v>84</v>
      </c>
      <c r="F43" s="25">
        <v>55</v>
      </c>
      <c r="G43" s="26">
        <f t="shared" si="5"/>
        <v>65.476190476190482</v>
      </c>
      <c r="H43" s="56">
        <v>4</v>
      </c>
      <c r="I43" s="28"/>
      <c r="J43" s="25">
        <v>1</v>
      </c>
      <c r="K43" s="25">
        <v>0</v>
      </c>
      <c r="L43" s="25">
        <v>0</v>
      </c>
      <c r="M43" s="56">
        <f t="shared" si="6"/>
        <v>1</v>
      </c>
      <c r="N43" s="28"/>
      <c r="O43" s="25">
        <v>1</v>
      </c>
      <c r="P43" s="25"/>
      <c r="Q43" s="56">
        <f t="shared" si="7"/>
        <v>1</v>
      </c>
      <c r="R43" s="28"/>
      <c r="S43" s="25">
        <v>1</v>
      </c>
      <c r="T43" s="25">
        <v>1</v>
      </c>
      <c r="U43" s="25">
        <v>0</v>
      </c>
      <c r="V43" s="25">
        <v>0</v>
      </c>
      <c r="W43" s="25">
        <v>0</v>
      </c>
      <c r="X43" s="25">
        <v>0</v>
      </c>
      <c r="Y43" s="56">
        <f t="shared" si="8"/>
        <v>2</v>
      </c>
      <c r="Z43" s="37"/>
      <c r="AA43" s="56">
        <v>0</v>
      </c>
      <c r="AB43" s="37"/>
      <c r="AC43" s="30">
        <f t="shared" si="9"/>
        <v>8</v>
      </c>
    </row>
    <row r="44" spans="1:29" ht="16.5" customHeight="1">
      <c r="A44" s="203"/>
      <c r="B44" s="18">
        <v>6</v>
      </c>
      <c r="C44" s="14" t="s">
        <v>38</v>
      </c>
      <c r="D44" s="44"/>
      <c r="E44" s="25">
        <v>82</v>
      </c>
      <c r="F44" s="25">
        <v>67</v>
      </c>
      <c r="G44" s="26">
        <f t="shared" si="5"/>
        <v>81.707317073170728</v>
      </c>
      <c r="H44" s="56">
        <v>6</v>
      </c>
      <c r="I44" s="28"/>
      <c r="J44" s="25">
        <v>1</v>
      </c>
      <c r="K44" s="25">
        <v>0</v>
      </c>
      <c r="L44" s="25">
        <v>0</v>
      </c>
      <c r="M44" s="56">
        <f t="shared" si="6"/>
        <v>1</v>
      </c>
      <c r="N44" s="28"/>
      <c r="O44" s="25"/>
      <c r="P44" s="25"/>
      <c r="Q44" s="56">
        <f t="shared" si="7"/>
        <v>0</v>
      </c>
      <c r="R44" s="28"/>
      <c r="S44" s="25">
        <v>1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56">
        <f t="shared" si="8"/>
        <v>1</v>
      </c>
      <c r="Z44" s="37"/>
      <c r="AA44" s="56">
        <v>0</v>
      </c>
      <c r="AB44" s="37"/>
      <c r="AC44" s="30">
        <f t="shared" si="9"/>
        <v>8</v>
      </c>
    </row>
    <row r="45" spans="1:29" ht="16.5" customHeight="1">
      <c r="A45" s="203"/>
      <c r="B45" s="18">
        <v>7</v>
      </c>
      <c r="C45" s="14" t="s">
        <v>52</v>
      </c>
      <c r="D45" s="44"/>
      <c r="E45" s="25">
        <v>707</v>
      </c>
      <c r="F45" s="25">
        <v>290</v>
      </c>
      <c r="G45" s="26">
        <f t="shared" si="5"/>
        <v>41.018387553041016</v>
      </c>
      <c r="H45" s="27">
        <v>2</v>
      </c>
      <c r="I45" s="28"/>
      <c r="J45" s="25">
        <v>1</v>
      </c>
      <c r="K45" s="25">
        <v>0</v>
      </c>
      <c r="L45" s="25">
        <v>0</v>
      </c>
      <c r="M45" s="56">
        <f t="shared" si="6"/>
        <v>1</v>
      </c>
      <c r="N45" s="41"/>
      <c r="O45" s="25">
        <v>1</v>
      </c>
      <c r="P45" s="25">
        <v>1</v>
      </c>
      <c r="Q45" s="56">
        <f t="shared" si="7"/>
        <v>2</v>
      </c>
      <c r="R45" s="28"/>
      <c r="S45" s="25">
        <v>1</v>
      </c>
      <c r="T45" s="25">
        <v>1</v>
      </c>
      <c r="U45" s="25">
        <v>0</v>
      </c>
      <c r="V45" s="25">
        <v>0</v>
      </c>
      <c r="W45" s="25">
        <v>0</v>
      </c>
      <c r="X45" s="25">
        <v>1</v>
      </c>
      <c r="Y45" s="56">
        <f t="shared" si="8"/>
        <v>3</v>
      </c>
      <c r="Z45" s="37"/>
      <c r="AA45" s="22">
        <v>0</v>
      </c>
      <c r="AB45" s="28"/>
      <c r="AC45" s="30">
        <f t="shared" si="9"/>
        <v>8</v>
      </c>
    </row>
    <row r="46" spans="1:29" ht="15.6">
      <c r="A46" s="203"/>
      <c r="B46" s="18">
        <v>8</v>
      </c>
      <c r="C46" s="16" t="s">
        <v>0</v>
      </c>
      <c r="D46" s="45"/>
      <c r="E46" s="25">
        <v>356</v>
      </c>
      <c r="F46" s="25">
        <v>214</v>
      </c>
      <c r="G46" s="26">
        <f t="shared" si="5"/>
        <v>60.112359550561798</v>
      </c>
      <c r="H46" s="27">
        <v>4</v>
      </c>
      <c r="I46" s="28"/>
      <c r="J46" s="25">
        <v>1</v>
      </c>
      <c r="K46" s="25">
        <v>0</v>
      </c>
      <c r="L46" s="25">
        <v>0</v>
      </c>
      <c r="M46" s="56">
        <f t="shared" si="6"/>
        <v>1</v>
      </c>
      <c r="N46" s="41"/>
      <c r="O46" s="25">
        <v>1</v>
      </c>
      <c r="P46" s="25"/>
      <c r="Q46" s="56">
        <f t="shared" si="7"/>
        <v>1</v>
      </c>
      <c r="R46" s="28"/>
      <c r="S46" s="25">
        <v>1</v>
      </c>
      <c r="T46" s="25">
        <v>1</v>
      </c>
      <c r="U46" s="25">
        <v>0</v>
      </c>
      <c r="V46" s="25">
        <v>0</v>
      </c>
      <c r="W46" s="25">
        <v>0</v>
      </c>
      <c r="X46" s="25">
        <v>0</v>
      </c>
      <c r="Y46" s="56">
        <f t="shared" si="8"/>
        <v>2</v>
      </c>
      <c r="Z46" s="37"/>
      <c r="AA46" s="22">
        <v>0</v>
      </c>
      <c r="AB46" s="28"/>
      <c r="AC46" s="30">
        <f t="shared" si="9"/>
        <v>8</v>
      </c>
    </row>
    <row r="47" spans="1:29" ht="17.25" customHeight="1">
      <c r="A47" s="203"/>
      <c r="B47" s="18">
        <v>9</v>
      </c>
      <c r="C47" s="17" t="s">
        <v>58</v>
      </c>
      <c r="D47" s="46"/>
      <c r="E47" s="25">
        <v>420</v>
      </c>
      <c r="F47" s="25">
        <v>258</v>
      </c>
      <c r="G47" s="26">
        <f t="shared" si="5"/>
        <v>61.428571428571431</v>
      </c>
      <c r="H47" s="27">
        <v>4</v>
      </c>
      <c r="I47" s="28"/>
      <c r="J47" s="25">
        <v>1</v>
      </c>
      <c r="K47" s="25">
        <v>0</v>
      </c>
      <c r="L47" s="25">
        <v>0</v>
      </c>
      <c r="M47" s="56">
        <f t="shared" si="6"/>
        <v>1</v>
      </c>
      <c r="N47" s="41"/>
      <c r="O47" s="25">
        <v>1</v>
      </c>
      <c r="P47" s="25"/>
      <c r="Q47" s="56">
        <f t="shared" si="7"/>
        <v>1</v>
      </c>
      <c r="R47" s="28"/>
      <c r="S47" s="25">
        <v>1</v>
      </c>
      <c r="T47" s="25">
        <v>1</v>
      </c>
      <c r="U47" s="25">
        <v>0</v>
      </c>
      <c r="V47" s="25">
        <v>0</v>
      </c>
      <c r="W47" s="25">
        <v>0</v>
      </c>
      <c r="X47" s="25">
        <v>0</v>
      </c>
      <c r="Y47" s="56">
        <f t="shared" si="8"/>
        <v>2</v>
      </c>
      <c r="Z47" s="37"/>
      <c r="AA47" s="22">
        <v>0</v>
      </c>
      <c r="AB47" s="28"/>
      <c r="AC47" s="30">
        <f t="shared" si="9"/>
        <v>8</v>
      </c>
    </row>
    <row r="48" spans="1:29" ht="16.5" customHeight="1">
      <c r="A48" s="203"/>
      <c r="B48" s="18">
        <v>10</v>
      </c>
      <c r="C48" s="14" t="s">
        <v>41</v>
      </c>
      <c r="D48" s="44"/>
      <c r="E48" s="25">
        <v>271</v>
      </c>
      <c r="F48" s="25">
        <v>163</v>
      </c>
      <c r="G48" s="26">
        <f t="shared" si="5"/>
        <v>60.147601476014763</v>
      </c>
      <c r="H48" s="56">
        <v>4</v>
      </c>
      <c r="I48" s="28"/>
      <c r="J48" s="25">
        <v>1</v>
      </c>
      <c r="K48" s="25">
        <v>0</v>
      </c>
      <c r="L48" s="25">
        <v>0</v>
      </c>
      <c r="M48" s="56">
        <f t="shared" si="6"/>
        <v>1</v>
      </c>
      <c r="N48" s="38"/>
      <c r="O48" s="25">
        <v>1</v>
      </c>
      <c r="P48" s="25"/>
      <c r="Q48" s="56">
        <f t="shared" si="7"/>
        <v>1</v>
      </c>
      <c r="R48" s="38"/>
      <c r="S48" s="25">
        <v>1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56">
        <f t="shared" si="8"/>
        <v>1</v>
      </c>
      <c r="Z48" s="37"/>
      <c r="AA48" s="56">
        <v>0.5</v>
      </c>
      <c r="AB48" s="37"/>
      <c r="AC48" s="30">
        <f t="shared" si="9"/>
        <v>7.5</v>
      </c>
    </row>
    <row r="49" spans="1:29" ht="16.5" customHeight="1">
      <c r="A49" s="203"/>
      <c r="B49" s="18">
        <v>11</v>
      </c>
      <c r="C49" s="14" t="s">
        <v>66</v>
      </c>
      <c r="D49" s="44"/>
      <c r="E49" s="25">
        <v>428</v>
      </c>
      <c r="F49" s="25">
        <v>192</v>
      </c>
      <c r="G49" s="26">
        <f t="shared" si="5"/>
        <v>44.859813084112147</v>
      </c>
      <c r="H49" s="27">
        <v>2</v>
      </c>
      <c r="I49" s="28"/>
      <c r="J49" s="25">
        <v>1</v>
      </c>
      <c r="K49" s="25">
        <v>0</v>
      </c>
      <c r="L49" s="25">
        <v>0</v>
      </c>
      <c r="M49" s="56">
        <f t="shared" si="6"/>
        <v>1</v>
      </c>
      <c r="N49" s="41"/>
      <c r="O49" s="25">
        <v>1</v>
      </c>
      <c r="P49" s="25"/>
      <c r="Q49" s="56">
        <f t="shared" si="7"/>
        <v>1</v>
      </c>
      <c r="R49" s="28"/>
      <c r="S49" s="25">
        <v>1</v>
      </c>
      <c r="T49" s="25">
        <v>1</v>
      </c>
      <c r="U49" s="25">
        <v>1</v>
      </c>
      <c r="V49" s="25">
        <v>0</v>
      </c>
      <c r="W49" s="25">
        <v>0</v>
      </c>
      <c r="X49" s="25">
        <v>0</v>
      </c>
      <c r="Y49" s="56">
        <f t="shared" si="8"/>
        <v>3</v>
      </c>
      <c r="Z49" s="37"/>
      <c r="AA49" s="22">
        <v>0.5</v>
      </c>
      <c r="AB49" s="28"/>
      <c r="AC49" s="30">
        <f t="shared" si="9"/>
        <v>7.5</v>
      </c>
    </row>
    <row r="50" spans="1:29" ht="16.5" customHeight="1">
      <c r="A50" s="203"/>
      <c r="B50" s="18">
        <v>12</v>
      </c>
      <c r="C50" s="14" t="s">
        <v>79</v>
      </c>
      <c r="D50" s="44"/>
      <c r="E50" s="25">
        <v>99</v>
      </c>
      <c r="F50" s="25">
        <v>82</v>
      </c>
      <c r="G50" s="26">
        <f t="shared" si="5"/>
        <v>82.828282828282823</v>
      </c>
      <c r="H50" s="56">
        <v>6</v>
      </c>
      <c r="I50" s="28"/>
      <c r="J50" s="25">
        <v>1</v>
      </c>
      <c r="K50" s="25">
        <v>0</v>
      </c>
      <c r="L50" s="25">
        <v>0</v>
      </c>
      <c r="M50" s="56">
        <f t="shared" si="6"/>
        <v>1</v>
      </c>
      <c r="N50" s="28"/>
      <c r="O50" s="25"/>
      <c r="P50" s="25"/>
      <c r="Q50" s="56">
        <f t="shared" si="7"/>
        <v>0</v>
      </c>
      <c r="R50" s="28"/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56">
        <f t="shared" si="8"/>
        <v>0</v>
      </c>
      <c r="Z50" s="37"/>
      <c r="AA50" s="56">
        <v>0</v>
      </c>
      <c r="AB50" s="37"/>
      <c r="AC50" s="30">
        <f t="shared" si="9"/>
        <v>7</v>
      </c>
    </row>
    <row r="51" spans="1:29" ht="16.5" customHeight="1">
      <c r="A51" s="203"/>
      <c r="B51" s="18">
        <v>13</v>
      </c>
      <c r="C51" s="16" t="s">
        <v>83</v>
      </c>
      <c r="D51" s="45"/>
      <c r="E51" s="25">
        <v>83</v>
      </c>
      <c r="F51" s="25">
        <v>47</v>
      </c>
      <c r="G51" s="26">
        <f t="shared" si="5"/>
        <v>56.626506024096386</v>
      </c>
      <c r="H51" s="56">
        <v>3</v>
      </c>
      <c r="I51" s="28"/>
      <c r="J51" s="25">
        <v>1</v>
      </c>
      <c r="K51" s="59">
        <v>0</v>
      </c>
      <c r="L51" s="25">
        <v>0</v>
      </c>
      <c r="M51" s="56">
        <f t="shared" si="6"/>
        <v>1</v>
      </c>
      <c r="N51" s="28"/>
      <c r="O51" s="25">
        <v>1</v>
      </c>
      <c r="P51" s="25"/>
      <c r="Q51" s="56">
        <f t="shared" si="7"/>
        <v>1</v>
      </c>
      <c r="R51" s="28"/>
      <c r="S51" s="25">
        <v>0</v>
      </c>
      <c r="T51" s="25">
        <v>1</v>
      </c>
      <c r="U51" s="25">
        <v>1</v>
      </c>
      <c r="V51" s="25">
        <v>0</v>
      </c>
      <c r="W51" s="25">
        <v>0</v>
      </c>
      <c r="X51" s="25">
        <v>0</v>
      </c>
      <c r="Y51" s="56">
        <f t="shared" si="8"/>
        <v>2</v>
      </c>
      <c r="Z51" s="37"/>
      <c r="AA51" s="56">
        <v>0</v>
      </c>
      <c r="AB51" s="37"/>
      <c r="AC51" s="30">
        <f t="shared" si="9"/>
        <v>7</v>
      </c>
    </row>
    <row r="52" spans="1:29" ht="16.5" customHeight="1">
      <c r="A52" s="203"/>
      <c r="B52" s="18">
        <v>14</v>
      </c>
      <c r="C52" s="14" t="s">
        <v>37</v>
      </c>
      <c r="D52" s="44"/>
      <c r="E52" s="25">
        <v>178</v>
      </c>
      <c r="F52" s="25">
        <v>77</v>
      </c>
      <c r="G52" s="26">
        <f t="shared" si="5"/>
        <v>43.258426966292134</v>
      </c>
      <c r="H52" s="56">
        <v>2</v>
      </c>
      <c r="I52" s="28"/>
      <c r="J52" s="25">
        <v>1</v>
      </c>
      <c r="K52" s="25">
        <v>1</v>
      </c>
      <c r="L52" s="25">
        <v>0</v>
      </c>
      <c r="M52" s="56">
        <f t="shared" si="6"/>
        <v>2</v>
      </c>
      <c r="N52" s="38"/>
      <c r="O52" s="25"/>
      <c r="P52" s="25"/>
      <c r="Q52" s="56">
        <f t="shared" si="7"/>
        <v>0</v>
      </c>
      <c r="R52" s="38"/>
      <c r="S52" s="25">
        <v>1</v>
      </c>
      <c r="T52" s="25">
        <v>1</v>
      </c>
      <c r="U52" s="25">
        <v>0</v>
      </c>
      <c r="V52" s="25">
        <v>0</v>
      </c>
      <c r="W52" s="25">
        <v>0</v>
      </c>
      <c r="X52" s="25">
        <v>1</v>
      </c>
      <c r="Y52" s="56">
        <f t="shared" si="8"/>
        <v>3</v>
      </c>
      <c r="Z52" s="37"/>
      <c r="AA52" s="56">
        <v>0</v>
      </c>
      <c r="AB52" s="37"/>
      <c r="AC52" s="30">
        <f t="shared" si="9"/>
        <v>7</v>
      </c>
    </row>
    <row r="53" spans="1:29" ht="16.5" customHeight="1">
      <c r="A53" s="203"/>
      <c r="B53" s="18">
        <v>15</v>
      </c>
      <c r="C53" s="16" t="s">
        <v>97</v>
      </c>
      <c r="D53" s="45"/>
      <c r="E53" s="25">
        <v>75</v>
      </c>
      <c r="F53" s="25">
        <v>43</v>
      </c>
      <c r="G53" s="26">
        <f t="shared" si="5"/>
        <v>57.333333333333336</v>
      </c>
      <c r="H53" s="56">
        <v>3</v>
      </c>
      <c r="I53" s="28"/>
      <c r="J53" s="25">
        <v>1</v>
      </c>
      <c r="K53" s="25">
        <v>0</v>
      </c>
      <c r="L53" s="25">
        <v>0</v>
      </c>
      <c r="M53" s="56">
        <f t="shared" si="6"/>
        <v>1</v>
      </c>
      <c r="N53" s="28"/>
      <c r="O53" s="25">
        <v>1</v>
      </c>
      <c r="P53" s="25"/>
      <c r="Q53" s="56">
        <f t="shared" si="7"/>
        <v>1</v>
      </c>
      <c r="R53" s="28"/>
      <c r="S53" s="25">
        <v>1</v>
      </c>
      <c r="T53" s="25">
        <v>1</v>
      </c>
      <c r="U53" s="25">
        <v>0</v>
      </c>
      <c r="V53" s="25">
        <v>0</v>
      </c>
      <c r="W53" s="25">
        <v>0</v>
      </c>
      <c r="X53" s="25">
        <v>0</v>
      </c>
      <c r="Y53" s="56">
        <f t="shared" si="8"/>
        <v>2</v>
      </c>
      <c r="Z53" s="37"/>
      <c r="AA53" s="56">
        <v>0</v>
      </c>
      <c r="AB53" s="37"/>
      <c r="AC53" s="30">
        <f t="shared" si="9"/>
        <v>7</v>
      </c>
    </row>
    <row r="54" spans="1:29" ht="16.5" customHeight="1">
      <c r="A54" s="203"/>
      <c r="B54" s="18">
        <v>16</v>
      </c>
      <c r="C54" s="14" t="s">
        <v>48</v>
      </c>
      <c r="D54" s="44"/>
      <c r="E54" s="25">
        <v>194</v>
      </c>
      <c r="F54" s="25">
        <v>137</v>
      </c>
      <c r="G54" s="26">
        <f t="shared" si="5"/>
        <v>70.618556701030926</v>
      </c>
      <c r="H54" s="56">
        <v>5</v>
      </c>
      <c r="I54" s="28"/>
      <c r="J54" s="25">
        <v>1</v>
      </c>
      <c r="K54" s="25">
        <v>0</v>
      </c>
      <c r="L54" s="25">
        <v>0</v>
      </c>
      <c r="M54" s="56">
        <f t="shared" si="6"/>
        <v>1</v>
      </c>
      <c r="N54" s="38"/>
      <c r="O54" s="25">
        <v>1</v>
      </c>
      <c r="P54" s="25"/>
      <c r="Q54" s="56">
        <f t="shared" si="7"/>
        <v>1</v>
      </c>
      <c r="R54" s="38"/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56">
        <f t="shared" si="8"/>
        <v>0</v>
      </c>
      <c r="Z54" s="37"/>
      <c r="AA54" s="56"/>
      <c r="AB54" s="37"/>
      <c r="AC54" s="30">
        <f t="shared" si="9"/>
        <v>7</v>
      </c>
    </row>
    <row r="55" spans="1:29" ht="16.5" customHeight="1">
      <c r="A55" s="203"/>
      <c r="B55" s="18">
        <v>17</v>
      </c>
      <c r="C55" s="14" t="s">
        <v>65</v>
      </c>
      <c r="D55" s="44"/>
      <c r="E55" s="25">
        <v>178</v>
      </c>
      <c r="F55" s="25">
        <v>159</v>
      </c>
      <c r="G55" s="26">
        <f t="shared" si="5"/>
        <v>89.325842696629209</v>
      </c>
      <c r="H55" s="56">
        <v>6</v>
      </c>
      <c r="I55" s="28"/>
      <c r="J55" s="25">
        <v>1</v>
      </c>
      <c r="K55" s="25">
        <v>0</v>
      </c>
      <c r="L55" s="25">
        <v>0</v>
      </c>
      <c r="M55" s="56">
        <f t="shared" si="6"/>
        <v>1</v>
      </c>
      <c r="N55" s="38"/>
      <c r="O55" s="25"/>
      <c r="P55" s="25"/>
      <c r="Q55" s="56">
        <f t="shared" si="7"/>
        <v>0</v>
      </c>
      <c r="R55" s="38"/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56">
        <f t="shared" si="8"/>
        <v>0</v>
      </c>
      <c r="Z55" s="37"/>
      <c r="AA55" s="56">
        <v>0</v>
      </c>
      <c r="AB55" s="37"/>
      <c r="AC55" s="30">
        <f t="shared" si="9"/>
        <v>7</v>
      </c>
    </row>
    <row r="56" spans="1:29" ht="16.5" customHeight="1">
      <c r="A56" s="203"/>
      <c r="B56" s="18">
        <v>18</v>
      </c>
      <c r="C56" s="14" t="s">
        <v>42</v>
      </c>
      <c r="D56" s="44"/>
      <c r="E56" s="25">
        <v>279</v>
      </c>
      <c r="F56" s="25">
        <v>150</v>
      </c>
      <c r="G56" s="26">
        <f t="shared" si="5"/>
        <v>53.763440860215056</v>
      </c>
      <c r="H56" s="56">
        <v>3</v>
      </c>
      <c r="I56" s="28"/>
      <c r="J56" s="25">
        <v>1</v>
      </c>
      <c r="K56" s="25">
        <v>0</v>
      </c>
      <c r="L56" s="25">
        <v>0</v>
      </c>
      <c r="M56" s="56">
        <f t="shared" si="6"/>
        <v>1</v>
      </c>
      <c r="N56" s="38"/>
      <c r="O56" s="25">
        <v>1</v>
      </c>
      <c r="P56" s="25">
        <v>1</v>
      </c>
      <c r="Q56" s="56">
        <f t="shared" si="7"/>
        <v>2</v>
      </c>
      <c r="R56" s="38"/>
      <c r="S56" s="25">
        <v>0</v>
      </c>
      <c r="T56" s="25">
        <v>1</v>
      </c>
      <c r="U56" s="25">
        <v>0</v>
      </c>
      <c r="V56" s="25">
        <v>0</v>
      </c>
      <c r="W56" s="25">
        <v>0</v>
      </c>
      <c r="X56" s="25">
        <v>0</v>
      </c>
      <c r="Y56" s="56">
        <f t="shared" si="8"/>
        <v>1</v>
      </c>
      <c r="Z56" s="37"/>
      <c r="AA56" s="56">
        <v>0</v>
      </c>
      <c r="AB56" s="37"/>
      <c r="AC56" s="30">
        <f t="shared" si="9"/>
        <v>7</v>
      </c>
    </row>
    <row r="57" spans="1:29" ht="16.5" customHeight="1">
      <c r="A57" s="203"/>
      <c r="B57" s="18">
        <v>19</v>
      </c>
      <c r="C57" s="14" t="s">
        <v>49</v>
      </c>
      <c r="D57" s="44"/>
      <c r="E57" s="25">
        <v>328</v>
      </c>
      <c r="F57" s="25">
        <v>177</v>
      </c>
      <c r="G57" s="26">
        <f t="shared" si="5"/>
        <v>53.963414634146339</v>
      </c>
      <c r="H57" s="56">
        <v>3</v>
      </c>
      <c r="I57" s="28"/>
      <c r="J57" s="25">
        <v>1</v>
      </c>
      <c r="K57" s="25">
        <v>0</v>
      </c>
      <c r="L57" s="25">
        <v>0</v>
      </c>
      <c r="M57" s="56">
        <f t="shared" si="6"/>
        <v>1</v>
      </c>
      <c r="N57" s="38"/>
      <c r="O57" s="25">
        <v>1</v>
      </c>
      <c r="P57" s="25"/>
      <c r="Q57" s="56">
        <f t="shared" si="7"/>
        <v>1</v>
      </c>
      <c r="R57" s="38"/>
      <c r="S57" s="25">
        <v>1</v>
      </c>
      <c r="T57" s="25">
        <v>1</v>
      </c>
      <c r="U57" s="25">
        <v>0</v>
      </c>
      <c r="V57" s="25">
        <v>0</v>
      </c>
      <c r="W57" s="25">
        <v>0</v>
      </c>
      <c r="X57" s="25">
        <v>0</v>
      </c>
      <c r="Y57" s="56">
        <f t="shared" si="8"/>
        <v>2</v>
      </c>
      <c r="Z57" s="37"/>
      <c r="AA57" s="56">
        <v>0</v>
      </c>
      <c r="AB57" s="37"/>
      <c r="AC57" s="30">
        <f t="shared" si="9"/>
        <v>7</v>
      </c>
    </row>
    <row r="58" spans="1:29" ht="16.5" customHeight="1">
      <c r="A58" s="203"/>
      <c r="B58" s="18">
        <v>20</v>
      </c>
      <c r="C58" s="14" t="s">
        <v>30</v>
      </c>
      <c r="D58" s="44"/>
      <c r="E58" s="25">
        <v>717</v>
      </c>
      <c r="F58" s="25">
        <v>408</v>
      </c>
      <c r="G58" s="26">
        <f t="shared" si="5"/>
        <v>56.903765690376567</v>
      </c>
      <c r="H58" s="56">
        <v>3</v>
      </c>
      <c r="I58" s="28"/>
      <c r="J58" s="25">
        <v>1</v>
      </c>
      <c r="K58" s="25">
        <v>0</v>
      </c>
      <c r="L58" s="25">
        <v>0</v>
      </c>
      <c r="M58" s="56">
        <f t="shared" si="6"/>
        <v>1</v>
      </c>
      <c r="N58" s="38"/>
      <c r="O58" s="25"/>
      <c r="P58" s="25"/>
      <c r="Q58" s="56">
        <f t="shared" si="7"/>
        <v>0</v>
      </c>
      <c r="R58" s="38"/>
      <c r="S58" s="25">
        <v>1</v>
      </c>
      <c r="T58" s="25">
        <v>1</v>
      </c>
      <c r="U58" s="25">
        <v>0</v>
      </c>
      <c r="V58" s="25">
        <v>0</v>
      </c>
      <c r="W58" s="25">
        <v>0</v>
      </c>
      <c r="X58" s="25">
        <v>1</v>
      </c>
      <c r="Y58" s="56">
        <f t="shared" si="8"/>
        <v>3</v>
      </c>
      <c r="Z58" s="37"/>
      <c r="AA58" s="56">
        <v>0</v>
      </c>
      <c r="AB58" s="37"/>
      <c r="AC58" s="30">
        <f t="shared" si="9"/>
        <v>7</v>
      </c>
    </row>
    <row r="59" spans="1:29" ht="16.5" customHeight="1">
      <c r="A59" s="203"/>
      <c r="B59" s="18">
        <v>21</v>
      </c>
      <c r="C59" s="17" t="s">
        <v>87</v>
      </c>
      <c r="D59" s="46"/>
      <c r="E59" s="25">
        <v>294</v>
      </c>
      <c r="F59" s="25">
        <v>132</v>
      </c>
      <c r="G59" s="26">
        <f t="shared" si="5"/>
        <v>44.897959183673471</v>
      </c>
      <c r="H59" s="56">
        <v>2</v>
      </c>
      <c r="I59" s="28"/>
      <c r="J59" s="25">
        <v>1</v>
      </c>
      <c r="K59" s="25">
        <v>0</v>
      </c>
      <c r="L59" s="25">
        <v>0</v>
      </c>
      <c r="M59" s="56">
        <f t="shared" si="6"/>
        <v>1</v>
      </c>
      <c r="N59" s="38"/>
      <c r="O59" s="25">
        <v>1</v>
      </c>
      <c r="P59" s="25">
        <v>1</v>
      </c>
      <c r="Q59" s="56">
        <f t="shared" si="7"/>
        <v>2</v>
      </c>
      <c r="R59" s="38"/>
      <c r="S59" s="25">
        <v>0</v>
      </c>
      <c r="T59" s="25">
        <v>1</v>
      </c>
      <c r="U59" s="25">
        <v>0</v>
      </c>
      <c r="V59" s="25">
        <v>0</v>
      </c>
      <c r="W59" s="25">
        <v>0</v>
      </c>
      <c r="X59" s="25">
        <v>0</v>
      </c>
      <c r="Y59" s="56">
        <f t="shared" si="8"/>
        <v>1</v>
      </c>
      <c r="Z59" s="37"/>
      <c r="AA59" s="56">
        <v>0.5</v>
      </c>
      <c r="AB59" s="37"/>
      <c r="AC59" s="30">
        <f t="shared" si="9"/>
        <v>6.5</v>
      </c>
    </row>
    <row r="60" spans="1:29" ht="16.5" customHeight="1">
      <c r="A60" s="203"/>
      <c r="B60" s="18">
        <v>22</v>
      </c>
      <c r="C60" s="14" t="s">
        <v>36</v>
      </c>
      <c r="D60" s="44"/>
      <c r="E60" s="25">
        <v>394</v>
      </c>
      <c r="F60" s="25">
        <v>158</v>
      </c>
      <c r="G60" s="26">
        <f t="shared" si="5"/>
        <v>40.101522842639596</v>
      </c>
      <c r="H60" s="56">
        <v>2</v>
      </c>
      <c r="I60" s="28"/>
      <c r="J60" s="25">
        <v>1</v>
      </c>
      <c r="K60" s="25">
        <v>0</v>
      </c>
      <c r="L60" s="59">
        <v>1</v>
      </c>
      <c r="M60" s="56">
        <f t="shared" si="6"/>
        <v>2</v>
      </c>
      <c r="N60" s="38"/>
      <c r="O60" s="25"/>
      <c r="P60" s="25"/>
      <c r="Q60" s="56">
        <f t="shared" si="7"/>
        <v>0</v>
      </c>
      <c r="R60" s="38"/>
      <c r="S60" s="25">
        <v>1</v>
      </c>
      <c r="T60" s="25">
        <v>1</v>
      </c>
      <c r="U60" s="25">
        <v>0</v>
      </c>
      <c r="V60" s="25">
        <v>0</v>
      </c>
      <c r="W60" s="25">
        <v>0</v>
      </c>
      <c r="X60" s="25">
        <v>0</v>
      </c>
      <c r="Y60" s="56">
        <f t="shared" si="8"/>
        <v>2</v>
      </c>
      <c r="Z60" s="37"/>
      <c r="AA60" s="56">
        <v>0.5</v>
      </c>
      <c r="AB60" s="37"/>
      <c r="AC60" s="30">
        <f t="shared" si="9"/>
        <v>6.5</v>
      </c>
    </row>
    <row r="61" spans="1:29" ht="15" customHeight="1">
      <c r="A61" s="203"/>
      <c r="B61" s="18">
        <v>23</v>
      </c>
      <c r="C61" s="14" t="s">
        <v>56</v>
      </c>
      <c r="D61" s="44"/>
      <c r="E61" s="25">
        <v>452</v>
      </c>
      <c r="F61" s="25">
        <v>223</v>
      </c>
      <c r="G61" s="26">
        <f t="shared" si="5"/>
        <v>49.336283185840706</v>
      </c>
      <c r="H61" s="27">
        <v>2</v>
      </c>
      <c r="I61" s="28"/>
      <c r="J61" s="25">
        <v>1</v>
      </c>
      <c r="K61" s="25">
        <v>0</v>
      </c>
      <c r="L61" s="25">
        <v>0</v>
      </c>
      <c r="M61" s="56">
        <f t="shared" si="6"/>
        <v>1</v>
      </c>
      <c r="N61" s="41"/>
      <c r="O61" s="25">
        <v>1</v>
      </c>
      <c r="P61" s="25"/>
      <c r="Q61" s="56">
        <f t="shared" si="7"/>
        <v>1</v>
      </c>
      <c r="R61" s="28"/>
      <c r="S61" s="25">
        <v>2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56">
        <f t="shared" si="8"/>
        <v>2</v>
      </c>
      <c r="Z61" s="37"/>
      <c r="AA61" s="22">
        <v>0.5</v>
      </c>
      <c r="AB61" s="28"/>
      <c r="AC61" s="30">
        <f t="shared" si="9"/>
        <v>6.5</v>
      </c>
    </row>
    <row r="62" spans="1:29" ht="16.5" customHeight="1">
      <c r="A62" s="203"/>
      <c r="B62" s="18">
        <v>24</v>
      </c>
      <c r="C62" s="14" t="s">
        <v>39</v>
      </c>
      <c r="D62" s="47"/>
      <c r="E62" s="25">
        <v>112</v>
      </c>
      <c r="F62" s="25">
        <v>73</v>
      </c>
      <c r="G62" s="26">
        <f t="shared" si="5"/>
        <v>65.178571428571431</v>
      </c>
      <c r="H62" s="56">
        <v>4</v>
      </c>
      <c r="I62" s="28"/>
      <c r="J62" s="25">
        <v>1</v>
      </c>
      <c r="K62" s="25">
        <v>0</v>
      </c>
      <c r="L62" s="25">
        <v>0</v>
      </c>
      <c r="M62" s="56">
        <f t="shared" si="6"/>
        <v>1</v>
      </c>
      <c r="N62" s="28"/>
      <c r="O62" s="25"/>
      <c r="P62" s="25"/>
      <c r="Q62" s="56">
        <f t="shared" si="7"/>
        <v>0</v>
      </c>
      <c r="R62" s="28"/>
      <c r="S62" s="25">
        <v>1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56">
        <f t="shared" si="8"/>
        <v>1</v>
      </c>
      <c r="Z62" s="37"/>
      <c r="AA62" s="56">
        <v>0</v>
      </c>
      <c r="AB62" s="37"/>
      <c r="AC62" s="30">
        <f t="shared" si="9"/>
        <v>6</v>
      </c>
    </row>
    <row r="63" spans="1:29" ht="15.6">
      <c r="A63" s="197" t="s">
        <v>14</v>
      </c>
      <c r="B63" s="31">
        <v>1</v>
      </c>
      <c r="C63" s="14" t="s">
        <v>50</v>
      </c>
      <c r="D63" s="44"/>
      <c r="E63" s="25">
        <v>601</v>
      </c>
      <c r="F63" s="25">
        <v>229</v>
      </c>
      <c r="G63" s="26">
        <f t="shared" si="5"/>
        <v>38.103161397670547</v>
      </c>
      <c r="H63" s="27">
        <v>1</v>
      </c>
      <c r="I63" s="28"/>
      <c r="J63" s="25">
        <v>1</v>
      </c>
      <c r="K63" s="25">
        <v>0</v>
      </c>
      <c r="L63" s="59">
        <v>1</v>
      </c>
      <c r="M63" s="56">
        <f t="shared" si="6"/>
        <v>2</v>
      </c>
      <c r="N63" s="41"/>
      <c r="O63" s="25">
        <v>1</v>
      </c>
      <c r="P63" s="25"/>
      <c r="Q63" s="56">
        <f t="shared" si="7"/>
        <v>1</v>
      </c>
      <c r="R63" s="28"/>
      <c r="S63" s="25">
        <v>1</v>
      </c>
      <c r="T63" s="25">
        <v>1</v>
      </c>
      <c r="U63" s="25">
        <v>0</v>
      </c>
      <c r="V63" s="25">
        <v>0</v>
      </c>
      <c r="W63" s="25">
        <v>0</v>
      </c>
      <c r="X63" s="25">
        <v>0</v>
      </c>
      <c r="Y63" s="56">
        <f t="shared" si="8"/>
        <v>2</v>
      </c>
      <c r="Z63" s="37"/>
      <c r="AA63" s="22">
        <v>0</v>
      </c>
      <c r="AB63" s="28"/>
      <c r="AC63" s="30">
        <f t="shared" si="9"/>
        <v>6</v>
      </c>
    </row>
    <row r="64" spans="1:29" ht="15.6">
      <c r="A64" s="197"/>
      <c r="B64" s="32">
        <v>2</v>
      </c>
      <c r="C64" s="14" t="s">
        <v>40</v>
      </c>
      <c r="D64" s="44"/>
      <c r="E64" s="7">
        <v>633</v>
      </c>
      <c r="F64" s="7">
        <v>236</v>
      </c>
      <c r="G64" s="15">
        <f t="shared" si="5"/>
        <v>37.282780410742497</v>
      </c>
      <c r="H64" s="56">
        <v>1</v>
      </c>
      <c r="I64" s="28"/>
      <c r="J64" s="25">
        <v>1</v>
      </c>
      <c r="K64" s="25">
        <v>0</v>
      </c>
      <c r="L64" s="25">
        <v>0</v>
      </c>
      <c r="M64" s="56">
        <f t="shared" si="6"/>
        <v>1</v>
      </c>
      <c r="N64" s="38"/>
      <c r="O64" s="25">
        <v>1</v>
      </c>
      <c r="P64" s="25">
        <v>1</v>
      </c>
      <c r="Q64" s="56">
        <f t="shared" si="7"/>
        <v>2</v>
      </c>
      <c r="R64" s="38"/>
      <c r="S64" s="25">
        <v>1</v>
      </c>
      <c r="T64" s="25">
        <v>1</v>
      </c>
      <c r="U64" s="25">
        <v>0</v>
      </c>
      <c r="V64" s="25">
        <v>0</v>
      </c>
      <c r="W64" s="25">
        <v>0</v>
      </c>
      <c r="X64" s="25">
        <v>0</v>
      </c>
      <c r="Y64" s="56">
        <f t="shared" si="8"/>
        <v>2</v>
      </c>
      <c r="Z64" s="37"/>
      <c r="AA64" s="56">
        <v>0</v>
      </c>
      <c r="AB64" s="37"/>
      <c r="AC64" s="30">
        <f t="shared" si="9"/>
        <v>6</v>
      </c>
    </row>
    <row r="65" spans="1:29" ht="15.6">
      <c r="A65" s="197"/>
      <c r="B65" s="32">
        <v>3</v>
      </c>
      <c r="C65" s="14" t="s">
        <v>34</v>
      </c>
      <c r="D65" s="44"/>
      <c r="E65" s="25">
        <v>251</v>
      </c>
      <c r="F65" s="25">
        <v>141</v>
      </c>
      <c r="G65" s="26">
        <f t="shared" si="5"/>
        <v>56.17529880478088</v>
      </c>
      <c r="H65" s="56">
        <v>3</v>
      </c>
      <c r="I65" s="28"/>
      <c r="J65" s="25">
        <v>1</v>
      </c>
      <c r="K65" s="25">
        <v>1</v>
      </c>
      <c r="L65" s="25">
        <v>0</v>
      </c>
      <c r="M65" s="56">
        <f t="shared" si="6"/>
        <v>2</v>
      </c>
      <c r="N65" s="38"/>
      <c r="O65" s="25"/>
      <c r="P65" s="25"/>
      <c r="Q65" s="56">
        <f t="shared" si="7"/>
        <v>0</v>
      </c>
      <c r="R65" s="38"/>
      <c r="S65" s="25">
        <v>0</v>
      </c>
      <c r="T65" s="25"/>
      <c r="U65" s="25">
        <v>0</v>
      </c>
      <c r="V65" s="25">
        <v>0</v>
      </c>
      <c r="W65" s="25">
        <v>0</v>
      </c>
      <c r="X65" s="25">
        <v>0</v>
      </c>
      <c r="Y65" s="56">
        <f t="shared" si="8"/>
        <v>0</v>
      </c>
      <c r="Z65" s="37"/>
      <c r="AA65" s="56">
        <v>0.5</v>
      </c>
      <c r="AB65" s="37"/>
      <c r="AC65" s="30">
        <f t="shared" si="9"/>
        <v>5.5</v>
      </c>
    </row>
    <row r="66" spans="1:29" ht="26.4">
      <c r="A66" s="197"/>
      <c r="B66" s="31">
        <v>4</v>
      </c>
      <c r="C66" s="16" t="s">
        <v>91</v>
      </c>
      <c r="D66" s="45"/>
      <c r="E66" s="25">
        <v>184</v>
      </c>
      <c r="F66" s="25">
        <v>68</v>
      </c>
      <c r="G66" s="26">
        <f t="shared" si="5"/>
        <v>36.956521739130437</v>
      </c>
      <c r="H66" s="56">
        <v>1</v>
      </c>
      <c r="I66" s="28"/>
      <c r="J66" s="25">
        <v>1</v>
      </c>
      <c r="K66" s="25">
        <v>0</v>
      </c>
      <c r="L66" s="25">
        <v>0</v>
      </c>
      <c r="M66" s="56">
        <f t="shared" si="6"/>
        <v>1</v>
      </c>
      <c r="N66" s="28"/>
      <c r="O66" s="25">
        <v>1</v>
      </c>
      <c r="P66" s="25"/>
      <c r="Q66" s="56">
        <f t="shared" si="7"/>
        <v>1</v>
      </c>
      <c r="R66" s="28"/>
      <c r="S66" s="25">
        <v>0</v>
      </c>
      <c r="T66" s="25">
        <v>1</v>
      </c>
      <c r="U66" s="25">
        <v>0</v>
      </c>
      <c r="V66" s="25">
        <v>0</v>
      </c>
      <c r="W66" s="25">
        <v>0</v>
      </c>
      <c r="X66" s="25">
        <v>0</v>
      </c>
      <c r="Y66" s="56">
        <f t="shared" si="8"/>
        <v>1</v>
      </c>
      <c r="Z66" s="37"/>
      <c r="AA66" s="56">
        <v>0.5</v>
      </c>
      <c r="AB66" s="37"/>
      <c r="AC66" s="30">
        <f t="shared" si="9"/>
        <v>4.5</v>
      </c>
    </row>
    <row r="67" spans="1:29" ht="15.6">
      <c r="A67" s="197"/>
      <c r="B67" s="32">
        <v>5</v>
      </c>
      <c r="C67" s="14" t="s">
        <v>33</v>
      </c>
      <c r="D67" s="44"/>
      <c r="E67" s="25">
        <v>600</v>
      </c>
      <c r="F67" s="25">
        <v>122</v>
      </c>
      <c r="G67" s="26">
        <f t="shared" ref="G67:G73" si="10">F67*100/E67</f>
        <v>20.333333333333332</v>
      </c>
      <c r="H67" s="56">
        <v>0.5</v>
      </c>
      <c r="I67" s="28"/>
      <c r="J67" s="25">
        <v>1</v>
      </c>
      <c r="K67" s="25">
        <v>0</v>
      </c>
      <c r="L67" s="25">
        <v>0</v>
      </c>
      <c r="M67" s="56">
        <f t="shared" ref="M67:M73" si="11">J67+K67+L67</f>
        <v>1</v>
      </c>
      <c r="N67" s="38"/>
      <c r="O67" s="25">
        <v>1</v>
      </c>
      <c r="P67" s="25"/>
      <c r="Q67" s="56">
        <f t="shared" ref="Q67:Q73" si="12">O67+P67</f>
        <v>1</v>
      </c>
      <c r="R67" s="38"/>
      <c r="S67" s="25">
        <v>1</v>
      </c>
      <c r="T67" s="25">
        <v>1</v>
      </c>
      <c r="U67" s="25">
        <v>0</v>
      </c>
      <c r="V67" s="25">
        <v>0</v>
      </c>
      <c r="W67" s="25">
        <v>0</v>
      </c>
      <c r="X67" s="25">
        <v>0</v>
      </c>
      <c r="Y67" s="56">
        <f t="shared" ref="Y67:Y73" si="13">SUM(S67:X67)</f>
        <v>2</v>
      </c>
      <c r="Z67" s="37"/>
      <c r="AA67" s="56">
        <v>0</v>
      </c>
      <c r="AB67" s="37"/>
      <c r="AC67" s="30">
        <f t="shared" ref="AC67:AC73" si="14">H67+M67+Q67+Y67+AA67</f>
        <v>4.5</v>
      </c>
    </row>
    <row r="68" spans="1:29" ht="15.6">
      <c r="A68" s="197"/>
      <c r="B68" s="32">
        <v>6</v>
      </c>
      <c r="C68" s="14" t="s">
        <v>43</v>
      </c>
      <c r="D68" s="44"/>
      <c r="E68" s="25">
        <v>188</v>
      </c>
      <c r="F68" s="25">
        <v>85</v>
      </c>
      <c r="G68" s="26">
        <f t="shared" si="10"/>
        <v>45.212765957446805</v>
      </c>
      <c r="H68" s="56">
        <v>2</v>
      </c>
      <c r="I68" s="28"/>
      <c r="J68" s="25">
        <v>1</v>
      </c>
      <c r="K68" s="25">
        <v>0</v>
      </c>
      <c r="L68" s="25">
        <v>0</v>
      </c>
      <c r="M68" s="56">
        <f t="shared" si="11"/>
        <v>1</v>
      </c>
      <c r="N68" s="38"/>
      <c r="O68" s="25"/>
      <c r="P68" s="25"/>
      <c r="Q68" s="56">
        <f t="shared" si="12"/>
        <v>0</v>
      </c>
      <c r="R68" s="38"/>
      <c r="S68" s="25">
        <v>0</v>
      </c>
      <c r="T68" s="25">
        <v>1</v>
      </c>
      <c r="U68" s="25">
        <v>0</v>
      </c>
      <c r="V68" s="25">
        <v>0</v>
      </c>
      <c r="W68" s="25">
        <v>0</v>
      </c>
      <c r="X68" s="25">
        <v>0</v>
      </c>
      <c r="Y68" s="56">
        <f t="shared" si="13"/>
        <v>1</v>
      </c>
      <c r="Z68" s="37"/>
      <c r="AA68" s="56">
        <v>0</v>
      </c>
      <c r="AB68" s="37"/>
      <c r="AC68" s="30">
        <f t="shared" si="14"/>
        <v>4</v>
      </c>
    </row>
    <row r="69" spans="1:29" ht="15.6">
      <c r="A69" s="197"/>
      <c r="B69" s="31">
        <v>7</v>
      </c>
      <c r="C69" s="14" t="s">
        <v>31</v>
      </c>
      <c r="D69" s="44"/>
      <c r="E69" s="25">
        <v>609</v>
      </c>
      <c r="F69" s="25">
        <v>140</v>
      </c>
      <c r="G69" s="26">
        <f t="shared" si="10"/>
        <v>22.988505747126435</v>
      </c>
      <c r="H69" s="56">
        <v>0.5</v>
      </c>
      <c r="I69" s="28"/>
      <c r="J69" s="25">
        <v>1</v>
      </c>
      <c r="K69" s="25">
        <v>0</v>
      </c>
      <c r="L69" s="25">
        <v>0</v>
      </c>
      <c r="M69" s="56">
        <f t="shared" si="11"/>
        <v>1</v>
      </c>
      <c r="N69" s="38"/>
      <c r="O69" s="25">
        <v>1</v>
      </c>
      <c r="P69" s="25"/>
      <c r="Q69" s="56">
        <f t="shared" si="12"/>
        <v>1</v>
      </c>
      <c r="R69" s="38"/>
      <c r="S69" s="25">
        <v>1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56">
        <f t="shared" si="13"/>
        <v>1</v>
      </c>
      <c r="Z69" s="37"/>
      <c r="AA69" s="56">
        <v>0.5</v>
      </c>
      <c r="AB69" s="37"/>
      <c r="AC69" s="30">
        <f t="shared" si="14"/>
        <v>4</v>
      </c>
    </row>
    <row r="70" spans="1:29" ht="15.6">
      <c r="A70" s="197"/>
      <c r="B70" s="32">
        <v>8</v>
      </c>
      <c r="C70" s="16" t="s">
        <v>35</v>
      </c>
      <c r="D70" s="45"/>
      <c r="E70" s="25">
        <v>450</v>
      </c>
      <c r="F70" s="25">
        <v>152</v>
      </c>
      <c r="G70" s="26">
        <f t="shared" si="10"/>
        <v>33.777777777777779</v>
      </c>
      <c r="H70" s="56">
        <v>1</v>
      </c>
      <c r="I70" s="28"/>
      <c r="J70" s="25">
        <v>1</v>
      </c>
      <c r="K70" s="25">
        <v>0</v>
      </c>
      <c r="L70" s="25">
        <v>0</v>
      </c>
      <c r="M70" s="56">
        <f t="shared" si="11"/>
        <v>1</v>
      </c>
      <c r="N70" s="38"/>
      <c r="O70" s="25">
        <v>1</v>
      </c>
      <c r="P70" s="25"/>
      <c r="Q70" s="56">
        <f t="shared" si="12"/>
        <v>1</v>
      </c>
      <c r="R70" s="38"/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56">
        <f t="shared" si="13"/>
        <v>0</v>
      </c>
      <c r="Z70" s="37"/>
      <c r="AA70" s="56">
        <v>0</v>
      </c>
      <c r="AB70" s="37"/>
      <c r="AC70" s="30">
        <f t="shared" si="14"/>
        <v>3</v>
      </c>
    </row>
    <row r="71" spans="1:29" ht="15.6">
      <c r="A71" s="197"/>
      <c r="B71" s="32">
        <v>9</v>
      </c>
      <c r="C71" s="17" t="s">
        <v>88</v>
      </c>
      <c r="D71" s="46"/>
      <c r="E71" s="25">
        <v>380</v>
      </c>
      <c r="F71" s="25">
        <v>44</v>
      </c>
      <c r="G71" s="26">
        <f t="shared" si="10"/>
        <v>11.578947368421053</v>
      </c>
      <c r="H71" s="56">
        <v>0.5</v>
      </c>
      <c r="I71" s="28"/>
      <c r="J71" s="25">
        <v>1</v>
      </c>
      <c r="K71" s="25">
        <v>0</v>
      </c>
      <c r="L71" s="25">
        <v>0</v>
      </c>
      <c r="M71" s="56">
        <f t="shared" si="11"/>
        <v>1</v>
      </c>
      <c r="N71" s="28"/>
      <c r="O71" s="25"/>
      <c r="P71" s="25"/>
      <c r="Q71" s="56">
        <f t="shared" si="12"/>
        <v>0</v>
      </c>
      <c r="R71" s="28"/>
      <c r="S71" s="25">
        <v>0</v>
      </c>
      <c r="T71" s="25">
        <v>1</v>
      </c>
      <c r="U71" s="25">
        <v>0</v>
      </c>
      <c r="V71" s="25">
        <v>0</v>
      </c>
      <c r="W71" s="25">
        <v>0</v>
      </c>
      <c r="X71" s="25">
        <v>0</v>
      </c>
      <c r="Y71" s="56">
        <f t="shared" si="13"/>
        <v>1</v>
      </c>
      <c r="Z71" s="37"/>
      <c r="AA71" s="56">
        <v>0</v>
      </c>
      <c r="AB71" s="37"/>
      <c r="AC71" s="30">
        <f t="shared" si="14"/>
        <v>2.5</v>
      </c>
    </row>
    <row r="72" spans="1:29" ht="15.6">
      <c r="A72" s="197"/>
      <c r="B72" s="31">
        <v>10</v>
      </c>
      <c r="C72" s="14" t="s">
        <v>80</v>
      </c>
      <c r="D72" s="44"/>
      <c r="E72" s="25">
        <v>92</v>
      </c>
      <c r="F72" s="25">
        <v>19</v>
      </c>
      <c r="G72" s="26">
        <f t="shared" si="10"/>
        <v>20.652173913043477</v>
      </c>
      <c r="H72" s="56">
        <v>0.5</v>
      </c>
      <c r="I72" s="28"/>
      <c r="J72" s="25">
        <v>1</v>
      </c>
      <c r="K72" s="25">
        <v>0</v>
      </c>
      <c r="L72" s="25">
        <v>0</v>
      </c>
      <c r="M72" s="56">
        <f t="shared" si="11"/>
        <v>1</v>
      </c>
      <c r="N72" s="28"/>
      <c r="O72" s="25"/>
      <c r="P72" s="25"/>
      <c r="Q72" s="56">
        <f t="shared" si="12"/>
        <v>0</v>
      </c>
      <c r="R72" s="28"/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56">
        <f t="shared" si="13"/>
        <v>0</v>
      </c>
      <c r="Z72" s="37"/>
      <c r="AA72" s="56">
        <v>0</v>
      </c>
      <c r="AB72" s="37"/>
      <c r="AC72" s="30">
        <f t="shared" si="14"/>
        <v>1.5</v>
      </c>
    </row>
    <row r="73" spans="1:29" ht="15.6">
      <c r="A73" s="197"/>
      <c r="B73" s="32">
        <v>11</v>
      </c>
      <c r="C73" s="14" t="s">
        <v>1</v>
      </c>
      <c r="D73" s="44"/>
      <c r="E73" s="25">
        <v>141</v>
      </c>
      <c r="F73" s="25">
        <v>7</v>
      </c>
      <c r="G73" s="26">
        <f t="shared" si="10"/>
        <v>4.9645390070921982</v>
      </c>
      <c r="H73" s="56">
        <v>0.5</v>
      </c>
      <c r="I73" s="28"/>
      <c r="J73" s="25">
        <v>1</v>
      </c>
      <c r="K73" s="25">
        <v>0</v>
      </c>
      <c r="L73" s="25">
        <v>0</v>
      </c>
      <c r="M73" s="56">
        <f t="shared" si="11"/>
        <v>1</v>
      </c>
      <c r="N73" s="28"/>
      <c r="O73" s="25"/>
      <c r="P73" s="25"/>
      <c r="Q73" s="56">
        <f t="shared" si="12"/>
        <v>0</v>
      </c>
      <c r="R73" s="28"/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56">
        <f t="shared" si="13"/>
        <v>0</v>
      </c>
      <c r="Z73" s="37"/>
      <c r="AA73" s="56">
        <v>0</v>
      </c>
      <c r="AB73" s="37"/>
      <c r="AC73" s="30">
        <f t="shared" si="14"/>
        <v>1.5</v>
      </c>
    </row>
    <row r="74" spans="1:29" ht="19.2" customHeight="1">
      <c r="A74" s="198" t="s">
        <v>15</v>
      </c>
      <c r="B74" s="198"/>
      <c r="C74" s="198"/>
      <c r="D74" s="51"/>
      <c r="E74" s="7">
        <f>SUM(E3:E73)</f>
        <v>30301</v>
      </c>
      <c r="F74" s="7">
        <f>SUM(F3:F73)</f>
        <v>17709</v>
      </c>
      <c r="G74" s="15"/>
      <c r="H74" s="22">
        <v>58.4</v>
      </c>
      <c r="I74" s="28">
        <f>SUM(I3:I73)</f>
        <v>0</v>
      </c>
      <c r="J74" s="7">
        <f>SUM(J3:J73)</f>
        <v>70</v>
      </c>
      <c r="K74" s="7">
        <f>SUM(K3:K73)</f>
        <v>13</v>
      </c>
      <c r="L74" s="7">
        <f>SUM(L3:L73)</f>
        <v>5</v>
      </c>
      <c r="M74" s="22">
        <f>SUM(M3:M73)</f>
        <v>88</v>
      </c>
      <c r="N74" s="28"/>
      <c r="O74" s="7">
        <f t="shared" ref="O74:AC74" si="15">SUM(O3:O73)</f>
        <v>50</v>
      </c>
      <c r="P74" s="7">
        <f t="shared" si="15"/>
        <v>32</v>
      </c>
      <c r="Q74" s="22">
        <f t="shared" si="15"/>
        <v>82</v>
      </c>
      <c r="R74" s="28">
        <f t="shared" si="15"/>
        <v>0</v>
      </c>
      <c r="S74" s="8">
        <f t="shared" si="15"/>
        <v>77</v>
      </c>
      <c r="T74" s="8">
        <f t="shared" si="15"/>
        <v>56</v>
      </c>
      <c r="U74" s="8">
        <f t="shared" si="15"/>
        <v>11</v>
      </c>
      <c r="V74" s="8">
        <f t="shared" si="15"/>
        <v>14</v>
      </c>
      <c r="W74" s="8">
        <f t="shared" si="15"/>
        <v>15</v>
      </c>
      <c r="X74" s="8">
        <f t="shared" si="15"/>
        <v>14</v>
      </c>
      <c r="Y74" s="22">
        <f t="shared" si="15"/>
        <v>187</v>
      </c>
      <c r="Z74" s="28">
        <f t="shared" si="15"/>
        <v>0</v>
      </c>
      <c r="AA74" s="22">
        <f t="shared" si="15"/>
        <v>21.5</v>
      </c>
      <c r="AB74" s="28">
        <f t="shared" si="15"/>
        <v>0</v>
      </c>
      <c r="AC74" s="24">
        <f t="shared" si="15"/>
        <v>649</v>
      </c>
    </row>
    <row r="75" spans="1:29" ht="19.2" customHeight="1">
      <c r="A75" s="10"/>
      <c r="B75" s="10"/>
      <c r="C75" s="60"/>
      <c r="D75" s="52"/>
      <c r="E75" s="3"/>
      <c r="F75" s="3"/>
      <c r="G75" s="5"/>
    </row>
    <row r="76" spans="1:29">
      <c r="C76" s="1"/>
      <c r="D76" s="53"/>
      <c r="E76" s="3"/>
      <c r="F76" s="3"/>
      <c r="G76" s="5"/>
      <c r="U76">
        <v>0</v>
      </c>
    </row>
    <row r="77" spans="1:29">
      <c r="C77" s="4"/>
      <c r="D77" s="54"/>
      <c r="E77" s="3"/>
      <c r="F77" s="3"/>
      <c r="G77" s="5"/>
      <c r="U77">
        <v>0</v>
      </c>
    </row>
    <row r="78" spans="1:29">
      <c r="C78" s="1"/>
      <c r="D78" s="53"/>
      <c r="E78" s="3"/>
      <c r="F78" s="3"/>
      <c r="G78" s="5"/>
      <c r="U78">
        <v>0</v>
      </c>
    </row>
    <row r="79" spans="1:29">
      <c r="C79" s="1"/>
      <c r="D79" s="53"/>
      <c r="E79" s="3"/>
      <c r="F79" s="3"/>
      <c r="G79" s="5"/>
      <c r="U79">
        <v>0</v>
      </c>
    </row>
  </sheetData>
  <mergeCells count="14">
    <mergeCell ref="A63:A73"/>
    <mergeCell ref="A74:C74"/>
    <mergeCell ref="S1:Y1"/>
    <mergeCell ref="AC1:AC2"/>
    <mergeCell ref="A3:A19"/>
    <mergeCell ref="A20:A38"/>
    <mergeCell ref="A1:A2"/>
    <mergeCell ref="B1:B2"/>
    <mergeCell ref="C1:C2"/>
    <mergeCell ref="E1:H1"/>
    <mergeCell ref="J1:M1"/>
    <mergeCell ref="O1:Q1"/>
    <mergeCell ref="AA1:AA2"/>
    <mergeCell ref="A39:A62"/>
  </mergeCells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28"/>
  <sheetViews>
    <sheetView topLeftCell="A34" workbookViewId="0">
      <selection activeCell="B45" sqref="A45:XFD45"/>
    </sheetView>
  </sheetViews>
  <sheetFormatPr defaultRowHeight="14.4"/>
  <cols>
    <col min="1" max="1" width="2.6640625" style="9" customWidth="1"/>
    <col min="2" max="2" width="3.44140625" style="92" customWidth="1"/>
    <col min="3" max="3" width="35.109375" style="61" customWidth="1"/>
    <col min="4" max="4" width="0.109375" style="39" customWidth="1"/>
    <col min="5" max="5" width="6.5546875" customWidth="1"/>
    <col min="6" max="6" width="6.6640625" customWidth="1"/>
    <col min="7" max="7" width="6.33203125" customWidth="1"/>
    <col min="8" max="8" width="5.5546875" customWidth="1"/>
    <col min="9" max="9" width="0.44140625" style="39" customWidth="1"/>
    <col min="10" max="10" width="6.44140625" customWidth="1"/>
    <col min="11" max="11" width="6.88671875" customWidth="1"/>
    <col min="12" max="12" width="8.33203125" customWidth="1"/>
    <col min="13" max="13" width="5.6640625" customWidth="1"/>
    <col min="14" max="14" width="0.44140625" style="39" customWidth="1"/>
    <col min="15" max="15" width="6.6640625" customWidth="1"/>
    <col min="16" max="16" width="6.33203125" customWidth="1"/>
    <col min="17" max="17" width="5.6640625" customWidth="1"/>
    <col min="18" max="18" width="0.44140625" style="39" customWidth="1"/>
    <col min="19" max="19" width="6" customWidth="1"/>
    <col min="20" max="20" width="6.33203125" customWidth="1"/>
    <col min="21" max="22" width="6" customWidth="1"/>
    <col min="23" max="25" width="6.109375" customWidth="1"/>
    <col min="26" max="28" width="5.6640625" customWidth="1"/>
    <col min="29" max="29" width="0.5546875" style="39" customWidth="1"/>
    <col min="30" max="30" width="7.44140625" customWidth="1"/>
    <col min="31" max="31" width="0.6640625" style="39" customWidth="1"/>
    <col min="32" max="32" width="8.6640625" customWidth="1"/>
  </cols>
  <sheetData>
    <row r="1" spans="1:32">
      <c r="A1" s="189" t="s">
        <v>101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</row>
    <row r="2" spans="1:32" ht="22.95" customHeight="1">
      <c r="A2" s="188" t="s">
        <v>132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</row>
    <row r="3" spans="1:32" ht="26.4" customHeight="1">
      <c r="A3" s="187" t="s">
        <v>117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</row>
    <row r="4" spans="1:32" s="69" customFormat="1" ht="31.2" customHeight="1">
      <c r="A4" s="218" t="s">
        <v>13</v>
      </c>
      <c r="B4" s="218" t="s">
        <v>12</v>
      </c>
      <c r="C4" s="219" t="s">
        <v>99</v>
      </c>
      <c r="D4" s="78"/>
      <c r="E4" s="221" t="s">
        <v>6</v>
      </c>
      <c r="F4" s="221"/>
      <c r="G4" s="221"/>
      <c r="H4" s="221"/>
      <c r="I4" s="79"/>
      <c r="J4" s="221" t="s">
        <v>5</v>
      </c>
      <c r="K4" s="221"/>
      <c r="L4" s="221"/>
      <c r="M4" s="221"/>
      <c r="N4" s="79"/>
      <c r="O4" s="222" t="s">
        <v>105</v>
      </c>
      <c r="P4" s="222"/>
      <c r="Q4" s="222"/>
      <c r="R4" s="80"/>
      <c r="S4" s="223" t="s">
        <v>16</v>
      </c>
      <c r="T4" s="224"/>
      <c r="U4" s="224"/>
      <c r="V4" s="224"/>
      <c r="W4" s="224"/>
      <c r="X4" s="224"/>
      <c r="Y4" s="224"/>
      <c r="Z4" s="224"/>
      <c r="AA4" s="224"/>
      <c r="AB4" s="225"/>
      <c r="AC4" s="79"/>
      <c r="AD4" s="226" t="s">
        <v>111</v>
      </c>
      <c r="AE4" s="36"/>
      <c r="AF4" s="227" t="s">
        <v>24</v>
      </c>
    </row>
    <row r="5" spans="1:32" s="70" customFormat="1" ht="122.4" customHeight="1">
      <c r="A5" s="218"/>
      <c r="B5" s="218"/>
      <c r="C5" s="220"/>
      <c r="D5" s="78"/>
      <c r="E5" s="105" t="s">
        <v>100</v>
      </c>
      <c r="F5" s="105" t="s">
        <v>103</v>
      </c>
      <c r="G5" s="105" t="s">
        <v>114</v>
      </c>
      <c r="H5" s="105" t="s">
        <v>104</v>
      </c>
      <c r="I5" s="36"/>
      <c r="J5" s="100" t="s">
        <v>108</v>
      </c>
      <c r="K5" s="100" t="s">
        <v>109</v>
      </c>
      <c r="L5" s="105" t="s">
        <v>110</v>
      </c>
      <c r="M5" s="105" t="s">
        <v>104</v>
      </c>
      <c r="N5" s="36"/>
      <c r="O5" s="105" t="s">
        <v>106</v>
      </c>
      <c r="P5" s="105" t="s">
        <v>107</v>
      </c>
      <c r="Q5" s="105" t="s">
        <v>104</v>
      </c>
      <c r="R5" s="36"/>
      <c r="S5" s="105" t="s">
        <v>113</v>
      </c>
      <c r="T5" s="11" t="s">
        <v>112</v>
      </c>
      <c r="U5" s="84" t="s">
        <v>121</v>
      </c>
      <c r="V5" s="11" t="s">
        <v>122</v>
      </c>
      <c r="W5" s="84" t="s">
        <v>119</v>
      </c>
      <c r="X5" s="101" t="s">
        <v>123</v>
      </c>
      <c r="Y5" s="101" t="s">
        <v>129</v>
      </c>
      <c r="Z5" s="101" t="s">
        <v>118</v>
      </c>
      <c r="AA5" s="105" t="s">
        <v>120</v>
      </c>
      <c r="AB5" s="81" t="s">
        <v>104</v>
      </c>
      <c r="AC5" s="36"/>
      <c r="AD5" s="226"/>
      <c r="AE5" s="36"/>
      <c r="AF5" s="227"/>
    </row>
    <row r="6" spans="1:32" ht="43.5" customHeight="1">
      <c r="A6" s="209" t="s">
        <v>10</v>
      </c>
      <c r="B6" s="87">
        <v>1</v>
      </c>
      <c r="C6" s="16" t="s">
        <v>128</v>
      </c>
      <c r="D6" s="45"/>
      <c r="E6" s="86">
        <v>139</v>
      </c>
      <c r="F6" s="86">
        <v>68</v>
      </c>
      <c r="G6" s="72">
        <f t="shared" ref="G6:G17" si="0">F6*100/E6</f>
        <v>48.920863309352519</v>
      </c>
      <c r="H6" s="93">
        <v>2</v>
      </c>
      <c r="I6" s="74"/>
      <c r="J6" s="71">
        <v>1</v>
      </c>
      <c r="K6" s="71"/>
      <c r="L6" s="71"/>
      <c r="M6" s="93">
        <f t="shared" ref="M6:M16" si="1">J6+K6+L6</f>
        <v>1</v>
      </c>
      <c r="N6" s="74"/>
      <c r="O6" s="71">
        <v>1</v>
      </c>
      <c r="P6" s="71">
        <v>1</v>
      </c>
      <c r="Q6" s="93">
        <f t="shared" ref="Q6:Q17" si="2">O6+P6</f>
        <v>2</v>
      </c>
      <c r="R6" s="74"/>
      <c r="S6" s="71"/>
      <c r="T6" s="71"/>
      <c r="U6" s="71">
        <v>1</v>
      </c>
      <c r="V6" s="71">
        <v>1</v>
      </c>
      <c r="W6" s="71"/>
      <c r="X6" s="71">
        <v>2</v>
      </c>
      <c r="Y6" s="71">
        <v>1</v>
      </c>
      <c r="Z6" s="71"/>
      <c r="AA6" s="71">
        <v>2</v>
      </c>
      <c r="AB6" s="73">
        <f t="shared" ref="AB6:AB16" si="3">SUM(S6:AA6)</f>
        <v>7</v>
      </c>
      <c r="AC6" s="75"/>
      <c r="AD6" s="93">
        <v>1</v>
      </c>
      <c r="AE6" s="75"/>
      <c r="AF6" s="76">
        <f t="shared" ref="AF6:AF17" si="4">H6+M6+Q6+AB6+AD6</f>
        <v>13</v>
      </c>
    </row>
    <row r="7" spans="1:32" ht="25.2" customHeight="1">
      <c r="A7" s="210"/>
      <c r="B7" s="87">
        <v>2</v>
      </c>
      <c r="C7" s="16" t="s">
        <v>93</v>
      </c>
      <c r="D7" s="45"/>
      <c r="E7" s="86">
        <v>53</v>
      </c>
      <c r="F7" s="86">
        <v>52</v>
      </c>
      <c r="G7" s="72">
        <f t="shared" si="0"/>
        <v>98.113207547169807</v>
      </c>
      <c r="H7" s="93">
        <v>7</v>
      </c>
      <c r="I7" s="74"/>
      <c r="J7" s="71">
        <v>1</v>
      </c>
      <c r="K7" s="71">
        <v>1</v>
      </c>
      <c r="L7" s="71"/>
      <c r="M7" s="93">
        <f t="shared" si="1"/>
        <v>2</v>
      </c>
      <c r="N7" s="74"/>
      <c r="O7" s="71"/>
      <c r="P7" s="71"/>
      <c r="Q7" s="93">
        <f t="shared" si="2"/>
        <v>0</v>
      </c>
      <c r="R7" s="74"/>
      <c r="S7" s="71"/>
      <c r="T7" s="71"/>
      <c r="U7" s="71"/>
      <c r="V7" s="71"/>
      <c r="W7" s="71"/>
      <c r="X7" s="71"/>
      <c r="Y7" s="71">
        <v>1</v>
      </c>
      <c r="Z7" s="71"/>
      <c r="AA7" s="71">
        <v>2</v>
      </c>
      <c r="AB7" s="73">
        <f t="shared" si="3"/>
        <v>3</v>
      </c>
      <c r="AC7" s="75"/>
      <c r="AD7" s="93"/>
      <c r="AE7" s="75"/>
      <c r="AF7" s="76">
        <f t="shared" si="4"/>
        <v>12</v>
      </c>
    </row>
    <row r="8" spans="1:32" ht="15.6">
      <c r="A8" s="210"/>
      <c r="B8" s="87">
        <v>3</v>
      </c>
      <c r="C8" s="16" t="s">
        <v>86</v>
      </c>
      <c r="D8" s="45"/>
      <c r="E8" s="86">
        <v>31</v>
      </c>
      <c r="F8" s="86">
        <v>31</v>
      </c>
      <c r="G8" s="72">
        <f t="shared" si="0"/>
        <v>100</v>
      </c>
      <c r="H8" s="93">
        <v>7</v>
      </c>
      <c r="I8" s="74">
        <v>0</v>
      </c>
      <c r="J8" s="71">
        <v>1</v>
      </c>
      <c r="K8" s="71"/>
      <c r="L8" s="71"/>
      <c r="M8" s="93">
        <f t="shared" si="1"/>
        <v>1</v>
      </c>
      <c r="N8" s="74"/>
      <c r="O8" s="71">
        <v>1</v>
      </c>
      <c r="P8" s="71"/>
      <c r="Q8" s="93">
        <f t="shared" si="2"/>
        <v>1</v>
      </c>
      <c r="R8" s="74"/>
      <c r="S8" s="71"/>
      <c r="T8" s="71"/>
      <c r="U8" s="71"/>
      <c r="V8" s="71"/>
      <c r="W8" s="71"/>
      <c r="X8" s="71"/>
      <c r="Y8" s="71"/>
      <c r="Z8" s="71"/>
      <c r="AA8" s="71"/>
      <c r="AB8" s="73">
        <f t="shared" si="3"/>
        <v>0</v>
      </c>
      <c r="AC8" s="75"/>
      <c r="AD8" s="93"/>
      <c r="AE8" s="75"/>
      <c r="AF8" s="76">
        <f t="shared" si="4"/>
        <v>9</v>
      </c>
    </row>
    <row r="9" spans="1:32" ht="39.6">
      <c r="A9" s="210"/>
      <c r="B9" s="87">
        <v>4</v>
      </c>
      <c r="C9" s="14" t="s">
        <v>116</v>
      </c>
      <c r="D9" s="47"/>
      <c r="E9" s="86">
        <v>104</v>
      </c>
      <c r="F9" s="86">
        <v>72</v>
      </c>
      <c r="G9" s="72">
        <f t="shared" si="0"/>
        <v>69.230769230769226</v>
      </c>
      <c r="H9" s="93">
        <v>4</v>
      </c>
      <c r="I9" s="74"/>
      <c r="J9" s="71">
        <v>1</v>
      </c>
      <c r="K9" s="71"/>
      <c r="L9" s="71"/>
      <c r="M9" s="93">
        <f t="shared" si="1"/>
        <v>1</v>
      </c>
      <c r="N9" s="74"/>
      <c r="O9" s="71"/>
      <c r="P9" s="71"/>
      <c r="Q9" s="93">
        <f t="shared" si="2"/>
        <v>0</v>
      </c>
      <c r="R9" s="74"/>
      <c r="S9" s="71"/>
      <c r="T9" s="71"/>
      <c r="U9" s="71"/>
      <c r="V9" s="71">
        <v>1</v>
      </c>
      <c r="W9" s="71"/>
      <c r="X9" s="71"/>
      <c r="Y9" s="71">
        <v>2</v>
      </c>
      <c r="Z9" s="71"/>
      <c r="AA9" s="71"/>
      <c r="AB9" s="73">
        <f t="shared" si="3"/>
        <v>3</v>
      </c>
      <c r="AC9" s="75"/>
      <c r="AD9" s="93">
        <v>1</v>
      </c>
      <c r="AE9" s="75"/>
      <c r="AF9" s="76">
        <f t="shared" si="4"/>
        <v>9</v>
      </c>
    </row>
    <row r="10" spans="1:32" ht="41.25" customHeight="1">
      <c r="A10" s="210"/>
      <c r="B10" s="87">
        <v>5</v>
      </c>
      <c r="C10" s="14" t="s">
        <v>102</v>
      </c>
      <c r="D10" s="44"/>
      <c r="E10" s="86">
        <v>43</v>
      </c>
      <c r="F10" s="86">
        <v>43</v>
      </c>
      <c r="G10" s="72">
        <f t="shared" si="0"/>
        <v>100</v>
      </c>
      <c r="H10" s="93">
        <v>7</v>
      </c>
      <c r="I10" s="74"/>
      <c r="J10" s="71"/>
      <c r="K10" s="71"/>
      <c r="L10" s="71"/>
      <c r="M10" s="93">
        <f t="shared" si="1"/>
        <v>0</v>
      </c>
      <c r="N10" s="74"/>
      <c r="O10" s="71">
        <v>1</v>
      </c>
      <c r="P10" s="71"/>
      <c r="Q10" s="93">
        <f t="shared" si="2"/>
        <v>1</v>
      </c>
      <c r="R10" s="74"/>
      <c r="S10" s="71"/>
      <c r="T10" s="71"/>
      <c r="U10" s="71"/>
      <c r="V10" s="71"/>
      <c r="W10" s="71"/>
      <c r="X10" s="71"/>
      <c r="Y10" s="71"/>
      <c r="Z10" s="71"/>
      <c r="AA10" s="71"/>
      <c r="AB10" s="73">
        <f t="shared" si="3"/>
        <v>0</v>
      </c>
      <c r="AC10" s="75"/>
      <c r="AD10" s="93"/>
      <c r="AE10" s="75"/>
      <c r="AF10" s="76">
        <f t="shared" si="4"/>
        <v>8</v>
      </c>
    </row>
    <row r="11" spans="1:32" ht="15.6">
      <c r="A11" s="210"/>
      <c r="B11" s="87">
        <v>6</v>
      </c>
      <c r="C11" s="16" t="s">
        <v>97</v>
      </c>
      <c r="D11" s="45"/>
      <c r="E11" s="86">
        <v>79</v>
      </c>
      <c r="F11" s="86">
        <v>45</v>
      </c>
      <c r="G11" s="72">
        <f t="shared" si="0"/>
        <v>56.962025316455694</v>
      </c>
      <c r="H11" s="93">
        <v>3</v>
      </c>
      <c r="I11" s="74"/>
      <c r="J11" s="71">
        <v>1</v>
      </c>
      <c r="K11" s="71"/>
      <c r="L11" s="71"/>
      <c r="M11" s="93">
        <f t="shared" si="1"/>
        <v>1</v>
      </c>
      <c r="N11" s="74"/>
      <c r="O11" s="71">
        <v>1</v>
      </c>
      <c r="P11" s="71"/>
      <c r="Q11" s="93">
        <f t="shared" si="2"/>
        <v>1</v>
      </c>
      <c r="R11" s="74"/>
      <c r="S11" s="71"/>
      <c r="T11" s="71"/>
      <c r="U11" s="71"/>
      <c r="V11" s="71">
        <v>1</v>
      </c>
      <c r="W11" s="71"/>
      <c r="X11" s="71"/>
      <c r="Y11" s="71">
        <v>1</v>
      </c>
      <c r="Z11" s="71"/>
      <c r="AA11" s="71"/>
      <c r="AB11" s="73">
        <f t="shared" si="3"/>
        <v>2</v>
      </c>
      <c r="AC11" s="75"/>
      <c r="AD11" s="93"/>
      <c r="AE11" s="75"/>
      <c r="AF11" s="76">
        <f t="shared" si="4"/>
        <v>7</v>
      </c>
    </row>
    <row r="12" spans="1:32" ht="26.4">
      <c r="A12" s="210"/>
      <c r="B12" s="87">
        <v>7</v>
      </c>
      <c r="C12" s="16" t="s">
        <v>84</v>
      </c>
      <c r="D12" s="45"/>
      <c r="E12" s="86">
        <v>17</v>
      </c>
      <c r="F12" s="86">
        <v>12</v>
      </c>
      <c r="G12" s="72">
        <f t="shared" si="0"/>
        <v>70.588235294117652</v>
      </c>
      <c r="H12" s="93">
        <v>5</v>
      </c>
      <c r="I12" s="74"/>
      <c r="J12" s="71">
        <v>1</v>
      </c>
      <c r="K12" s="71"/>
      <c r="L12" s="71"/>
      <c r="M12" s="93">
        <f t="shared" si="1"/>
        <v>1</v>
      </c>
      <c r="N12" s="74"/>
      <c r="O12" s="71"/>
      <c r="P12" s="71"/>
      <c r="Q12" s="93">
        <f t="shared" si="2"/>
        <v>0</v>
      </c>
      <c r="R12" s="74"/>
      <c r="S12" s="71"/>
      <c r="T12" s="71"/>
      <c r="U12" s="71"/>
      <c r="V12" s="71"/>
      <c r="W12" s="71"/>
      <c r="X12" s="71"/>
      <c r="Y12" s="71"/>
      <c r="Z12" s="71"/>
      <c r="AA12" s="71"/>
      <c r="AB12" s="73">
        <f t="shared" si="3"/>
        <v>0</v>
      </c>
      <c r="AC12" s="75"/>
      <c r="AD12" s="93"/>
      <c r="AE12" s="75"/>
      <c r="AF12" s="76">
        <f t="shared" si="4"/>
        <v>6</v>
      </c>
    </row>
    <row r="13" spans="1:32" ht="26.4">
      <c r="A13" s="210"/>
      <c r="B13" s="87">
        <v>8</v>
      </c>
      <c r="C13" s="16" t="s">
        <v>83</v>
      </c>
      <c r="D13" s="45"/>
      <c r="E13" s="86">
        <v>73</v>
      </c>
      <c r="F13" s="86">
        <v>38</v>
      </c>
      <c r="G13" s="72">
        <f t="shared" si="0"/>
        <v>52.054794520547944</v>
      </c>
      <c r="H13" s="93">
        <v>3</v>
      </c>
      <c r="I13" s="74"/>
      <c r="J13" s="71">
        <v>1</v>
      </c>
      <c r="K13" s="77"/>
      <c r="L13" s="71"/>
      <c r="M13" s="93">
        <f t="shared" si="1"/>
        <v>1</v>
      </c>
      <c r="N13" s="74"/>
      <c r="O13" s="71"/>
      <c r="P13" s="71"/>
      <c r="Q13" s="93">
        <f t="shared" si="2"/>
        <v>0</v>
      </c>
      <c r="R13" s="74"/>
      <c r="S13" s="71"/>
      <c r="T13" s="71"/>
      <c r="U13" s="71"/>
      <c r="V13" s="71"/>
      <c r="W13" s="71"/>
      <c r="X13" s="71"/>
      <c r="Y13" s="71"/>
      <c r="Z13" s="71"/>
      <c r="AA13" s="71"/>
      <c r="AB13" s="73">
        <f t="shared" si="3"/>
        <v>0</v>
      </c>
      <c r="AC13" s="75"/>
      <c r="AD13" s="93"/>
      <c r="AE13" s="75"/>
      <c r="AF13" s="76">
        <f t="shared" si="4"/>
        <v>4</v>
      </c>
    </row>
    <row r="14" spans="1:32" ht="42" customHeight="1">
      <c r="A14" s="210"/>
      <c r="B14" s="87">
        <v>9</v>
      </c>
      <c r="C14" s="14" t="s">
        <v>133</v>
      </c>
      <c r="D14" s="44"/>
      <c r="E14" s="86">
        <v>225</v>
      </c>
      <c r="F14" s="86">
        <v>37</v>
      </c>
      <c r="G14" s="72">
        <f t="shared" si="0"/>
        <v>16.444444444444443</v>
      </c>
      <c r="H14" s="93">
        <v>0.5</v>
      </c>
      <c r="I14" s="74"/>
      <c r="J14" s="71"/>
      <c r="K14" s="71"/>
      <c r="L14" s="71"/>
      <c r="M14" s="93">
        <f t="shared" si="1"/>
        <v>0</v>
      </c>
      <c r="N14" s="74"/>
      <c r="O14" s="71"/>
      <c r="P14" s="71"/>
      <c r="Q14" s="93">
        <f t="shared" si="2"/>
        <v>0</v>
      </c>
      <c r="R14" s="74"/>
      <c r="S14" s="71"/>
      <c r="T14" s="71"/>
      <c r="U14" s="71"/>
      <c r="V14" s="71">
        <v>1</v>
      </c>
      <c r="W14" s="71">
        <v>2</v>
      </c>
      <c r="X14" s="71"/>
      <c r="Y14" s="71"/>
      <c r="Z14" s="71"/>
      <c r="AA14" s="71"/>
      <c r="AB14" s="73">
        <f t="shared" si="3"/>
        <v>3</v>
      </c>
      <c r="AC14" s="75"/>
      <c r="AD14" s="93"/>
      <c r="AE14" s="75"/>
      <c r="AF14" s="76">
        <f t="shared" si="4"/>
        <v>3.5</v>
      </c>
    </row>
    <row r="15" spans="1:32" ht="39.6">
      <c r="A15" s="210"/>
      <c r="B15" s="87">
        <v>10</v>
      </c>
      <c r="C15" s="16" t="s">
        <v>91</v>
      </c>
      <c r="D15" s="45"/>
      <c r="E15" s="86">
        <v>184</v>
      </c>
      <c r="F15" s="86">
        <v>60</v>
      </c>
      <c r="G15" s="72">
        <f t="shared" si="0"/>
        <v>32.608695652173914</v>
      </c>
      <c r="H15" s="93">
        <v>1</v>
      </c>
      <c r="I15" s="74"/>
      <c r="J15" s="71">
        <v>1</v>
      </c>
      <c r="K15" s="71"/>
      <c r="L15" s="71"/>
      <c r="M15" s="93">
        <f t="shared" si="1"/>
        <v>1</v>
      </c>
      <c r="N15" s="74"/>
      <c r="O15" s="71">
        <v>1</v>
      </c>
      <c r="P15" s="71"/>
      <c r="Q15" s="93">
        <f t="shared" si="2"/>
        <v>1</v>
      </c>
      <c r="R15" s="74"/>
      <c r="S15" s="71"/>
      <c r="T15" s="71"/>
      <c r="U15" s="71"/>
      <c r="V15" s="71"/>
      <c r="W15" s="71"/>
      <c r="X15" s="71"/>
      <c r="Y15" s="71"/>
      <c r="Z15" s="71"/>
      <c r="AA15" s="71"/>
      <c r="AB15" s="73">
        <f t="shared" si="3"/>
        <v>0</v>
      </c>
      <c r="AC15" s="75"/>
      <c r="AD15" s="93"/>
      <c r="AE15" s="75"/>
      <c r="AF15" s="76">
        <f t="shared" si="4"/>
        <v>3</v>
      </c>
    </row>
    <row r="16" spans="1:32" ht="24" customHeight="1">
      <c r="A16" s="210"/>
      <c r="B16" s="87">
        <v>11</v>
      </c>
      <c r="C16" s="16" t="s">
        <v>88</v>
      </c>
      <c r="D16" s="45"/>
      <c r="E16" s="86">
        <v>380</v>
      </c>
      <c r="F16" s="86">
        <v>50</v>
      </c>
      <c r="G16" s="72">
        <f t="shared" si="0"/>
        <v>13.157894736842104</v>
      </c>
      <c r="H16" s="93">
        <v>0.5</v>
      </c>
      <c r="I16" s="74"/>
      <c r="J16" s="71">
        <v>1</v>
      </c>
      <c r="K16" s="71"/>
      <c r="L16" s="71"/>
      <c r="M16" s="93">
        <f t="shared" si="1"/>
        <v>1</v>
      </c>
      <c r="N16" s="74"/>
      <c r="O16" s="71">
        <v>1</v>
      </c>
      <c r="P16" s="71"/>
      <c r="Q16" s="93">
        <f t="shared" si="2"/>
        <v>1</v>
      </c>
      <c r="R16" s="74"/>
      <c r="S16" s="71"/>
      <c r="T16" s="71"/>
      <c r="U16" s="71"/>
      <c r="V16" s="71"/>
      <c r="W16" s="71"/>
      <c r="X16" s="71"/>
      <c r="Y16" s="71"/>
      <c r="Z16" s="71"/>
      <c r="AA16" s="71"/>
      <c r="AB16" s="73">
        <f t="shared" si="3"/>
        <v>0</v>
      </c>
      <c r="AC16" s="75"/>
      <c r="AD16" s="93"/>
      <c r="AE16" s="75"/>
      <c r="AF16" s="76">
        <f t="shared" si="4"/>
        <v>2.5</v>
      </c>
    </row>
    <row r="17" spans="1:32" ht="15.6">
      <c r="A17" s="211"/>
      <c r="B17" s="87">
        <v>12</v>
      </c>
      <c r="C17" s="16" t="s">
        <v>126</v>
      </c>
      <c r="D17" s="45"/>
      <c r="E17" s="86">
        <v>92</v>
      </c>
      <c r="F17" s="86">
        <v>14</v>
      </c>
      <c r="G17" s="72">
        <f t="shared" si="0"/>
        <v>15.217391304347826</v>
      </c>
      <c r="H17" s="93">
        <v>0.5</v>
      </c>
      <c r="I17" s="74"/>
      <c r="J17" s="71">
        <v>1</v>
      </c>
      <c r="K17" s="71"/>
      <c r="L17" s="71"/>
      <c r="M17" s="93">
        <v>1</v>
      </c>
      <c r="N17" s="74"/>
      <c r="O17" s="71"/>
      <c r="P17" s="71"/>
      <c r="Q17" s="93">
        <f t="shared" si="2"/>
        <v>0</v>
      </c>
      <c r="R17" s="74"/>
      <c r="S17" s="71"/>
      <c r="T17" s="71"/>
      <c r="U17" s="71"/>
      <c r="V17" s="71"/>
      <c r="W17" s="71"/>
      <c r="X17" s="71"/>
      <c r="Y17" s="71"/>
      <c r="Z17" s="71"/>
      <c r="AA17" s="71"/>
      <c r="AB17" s="73">
        <v>0</v>
      </c>
      <c r="AC17" s="75"/>
      <c r="AD17" s="93"/>
      <c r="AE17" s="75"/>
      <c r="AF17" s="76">
        <f t="shared" si="4"/>
        <v>1.5</v>
      </c>
    </row>
    <row r="18" spans="1:32" s="2" customFormat="1" ht="3" customHeight="1">
      <c r="A18" s="228"/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</row>
    <row r="19" spans="1:32" ht="34.200000000000003" customHeight="1">
      <c r="A19" s="209" t="s">
        <v>98</v>
      </c>
      <c r="B19" s="87">
        <v>1</v>
      </c>
      <c r="C19" s="16" t="s">
        <v>46</v>
      </c>
      <c r="D19" s="45"/>
      <c r="E19" s="25">
        <v>201</v>
      </c>
      <c r="F19" s="25">
        <v>199</v>
      </c>
      <c r="G19" s="26">
        <f t="shared" ref="G19:G37" si="5">F19*100/E19</f>
        <v>99.004975124378106</v>
      </c>
      <c r="H19" s="94">
        <v>7</v>
      </c>
      <c r="I19" s="28"/>
      <c r="J19" s="25">
        <v>1</v>
      </c>
      <c r="K19" s="25">
        <v>1</v>
      </c>
      <c r="L19" s="59">
        <v>1</v>
      </c>
      <c r="M19" s="94">
        <f t="shared" ref="M19:M37" si="6">J19+K19+L19</f>
        <v>3</v>
      </c>
      <c r="N19" s="38"/>
      <c r="O19" s="25">
        <v>1</v>
      </c>
      <c r="P19" s="25">
        <v>1</v>
      </c>
      <c r="Q19" s="94">
        <f t="shared" ref="Q19:Q37" si="7">O19+P19</f>
        <v>2</v>
      </c>
      <c r="R19" s="38"/>
      <c r="S19" s="65">
        <v>1</v>
      </c>
      <c r="T19" s="25"/>
      <c r="U19" s="25"/>
      <c r="V19" s="25">
        <v>1</v>
      </c>
      <c r="W19" s="25"/>
      <c r="X19" s="25">
        <v>1</v>
      </c>
      <c r="Y19" s="25">
        <v>2</v>
      </c>
      <c r="Z19" s="25">
        <v>1</v>
      </c>
      <c r="AA19" s="25">
        <v>2</v>
      </c>
      <c r="AB19" s="66">
        <f t="shared" ref="AB19:AB37" si="8">SUM(S19:AA19)</f>
        <v>8</v>
      </c>
      <c r="AC19" s="37"/>
      <c r="AD19" s="94"/>
      <c r="AE19" s="37"/>
      <c r="AF19" s="30">
        <f t="shared" ref="AF19:AF37" si="9">H19+M19+Q19+AB19+AD19</f>
        <v>20</v>
      </c>
    </row>
    <row r="20" spans="1:32" ht="26.4">
      <c r="A20" s="210"/>
      <c r="B20" s="87">
        <v>2</v>
      </c>
      <c r="C20" s="19" t="s">
        <v>131</v>
      </c>
      <c r="D20" s="48"/>
      <c r="E20" s="25">
        <v>223</v>
      </c>
      <c r="F20" s="25">
        <v>183</v>
      </c>
      <c r="G20" s="26">
        <f t="shared" si="5"/>
        <v>82.062780269058294</v>
      </c>
      <c r="H20" s="94">
        <v>6</v>
      </c>
      <c r="I20" s="28"/>
      <c r="J20" s="25">
        <v>1</v>
      </c>
      <c r="K20" s="25"/>
      <c r="L20" s="25"/>
      <c r="M20" s="94">
        <f t="shared" si="6"/>
        <v>1</v>
      </c>
      <c r="N20" s="38"/>
      <c r="O20" s="25">
        <v>1</v>
      </c>
      <c r="P20" s="25">
        <v>1</v>
      </c>
      <c r="Q20" s="94">
        <f t="shared" si="7"/>
        <v>2</v>
      </c>
      <c r="R20" s="38"/>
      <c r="S20" s="65"/>
      <c r="T20" s="25">
        <v>1</v>
      </c>
      <c r="U20" s="25">
        <v>1</v>
      </c>
      <c r="V20" s="25">
        <v>1</v>
      </c>
      <c r="W20" s="25">
        <v>0.5</v>
      </c>
      <c r="X20" s="25"/>
      <c r="Y20" s="25">
        <v>2</v>
      </c>
      <c r="Z20" s="25"/>
      <c r="AA20" s="25">
        <v>2</v>
      </c>
      <c r="AB20" s="66">
        <f t="shared" si="8"/>
        <v>7.5</v>
      </c>
      <c r="AC20" s="37"/>
      <c r="AD20" s="94">
        <v>0.5</v>
      </c>
      <c r="AE20" s="37"/>
      <c r="AF20" s="30">
        <f t="shared" si="9"/>
        <v>17</v>
      </c>
    </row>
    <row r="21" spans="1:32" ht="21.75" customHeight="1">
      <c r="A21" s="210"/>
      <c r="B21" s="87">
        <v>3</v>
      </c>
      <c r="C21" s="83" t="s">
        <v>130</v>
      </c>
      <c r="D21" s="49"/>
      <c r="E21" s="25">
        <v>260</v>
      </c>
      <c r="F21" s="25">
        <v>159</v>
      </c>
      <c r="G21" s="26">
        <f t="shared" si="5"/>
        <v>61.153846153846153</v>
      </c>
      <c r="H21" s="94">
        <v>4</v>
      </c>
      <c r="I21" s="28"/>
      <c r="J21" s="25">
        <v>1</v>
      </c>
      <c r="K21" s="25"/>
      <c r="L21" s="59"/>
      <c r="M21" s="94">
        <f t="shared" si="6"/>
        <v>1</v>
      </c>
      <c r="N21" s="38"/>
      <c r="O21" s="25">
        <v>1</v>
      </c>
      <c r="P21" s="25">
        <v>1</v>
      </c>
      <c r="Q21" s="94">
        <f t="shared" si="7"/>
        <v>2</v>
      </c>
      <c r="R21" s="38"/>
      <c r="S21" s="65"/>
      <c r="T21" s="25"/>
      <c r="U21" s="25"/>
      <c r="V21" s="25">
        <v>2</v>
      </c>
      <c r="W21" s="25">
        <v>1</v>
      </c>
      <c r="X21" s="25">
        <v>1</v>
      </c>
      <c r="Y21" s="25"/>
      <c r="Z21" s="25">
        <v>2</v>
      </c>
      <c r="AA21" s="25">
        <v>2</v>
      </c>
      <c r="AB21" s="66">
        <f t="shared" si="8"/>
        <v>8</v>
      </c>
      <c r="AC21" s="37"/>
      <c r="AD21" s="94">
        <v>0.5</v>
      </c>
      <c r="AE21" s="37"/>
      <c r="AF21" s="30">
        <f t="shared" si="9"/>
        <v>15.5</v>
      </c>
    </row>
    <row r="22" spans="1:32" ht="29.4" customHeight="1">
      <c r="A22" s="210"/>
      <c r="B22" s="87">
        <v>4</v>
      </c>
      <c r="C22" s="14" t="s">
        <v>62</v>
      </c>
      <c r="D22" s="44"/>
      <c r="E22" s="25">
        <v>244</v>
      </c>
      <c r="F22" s="25">
        <v>179</v>
      </c>
      <c r="G22" s="26">
        <f t="shared" si="5"/>
        <v>73.360655737704917</v>
      </c>
      <c r="H22" s="96">
        <v>5</v>
      </c>
      <c r="I22" s="28"/>
      <c r="J22" s="25">
        <v>1</v>
      </c>
      <c r="K22" s="25">
        <v>1</v>
      </c>
      <c r="L22" s="59">
        <v>1</v>
      </c>
      <c r="M22" s="94">
        <f t="shared" si="6"/>
        <v>3</v>
      </c>
      <c r="N22" s="64"/>
      <c r="O22" s="25">
        <v>1</v>
      </c>
      <c r="P22" s="25">
        <v>1</v>
      </c>
      <c r="Q22" s="94">
        <f t="shared" si="7"/>
        <v>2</v>
      </c>
      <c r="R22" s="28"/>
      <c r="S22" s="65"/>
      <c r="T22" s="25">
        <v>1</v>
      </c>
      <c r="U22" s="25"/>
      <c r="V22" s="25"/>
      <c r="W22" s="25"/>
      <c r="X22" s="25">
        <v>1</v>
      </c>
      <c r="Y22" s="25"/>
      <c r="Z22" s="25"/>
      <c r="AA22" s="25">
        <v>2</v>
      </c>
      <c r="AB22" s="66">
        <f t="shared" si="8"/>
        <v>4</v>
      </c>
      <c r="AC22" s="37"/>
      <c r="AD22" s="95">
        <v>0.5</v>
      </c>
      <c r="AE22" s="28"/>
      <c r="AF22" s="30">
        <f t="shared" si="9"/>
        <v>14.5</v>
      </c>
    </row>
    <row r="23" spans="1:32" ht="15.6">
      <c r="A23" s="210"/>
      <c r="B23" s="87">
        <v>5</v>
      </c>
      <c r="C23" s="14" t="s">
        <v>49</v>
      </c>
      <c r="D23" s="44"/>
      <c r="E23" s="25">
        <v>296</v>
      </c>
      <c r="F23" s="25">
        <v>147</v>
      </c>
      <c r="G23" s="26">
        <f t="shared" si="5"/>
        <v>49.662162162162161</v>
      </c>
      <c r="H23" s="94">
        <v>2</v>
      </c>
      <c r="I23" s="28"/>
      <c r="J23" s="25">
        <v>1</v>
      </c>
      <c r="K23" s="25"/>
      <c r="L23" s="25"/>
      <c r="M23" s="94">
        <f t="shared" si="6"/>
        <v>1</v>
      </c>
      <c r="N23" s="38"/>
      <c r="O23" s="25">
        <v>1</v>
      </c>
      <c r="P23" s="25"/>
      <c r="Q23" s="94">
        <f t="shared" si="7"/>
        <v>1</v>
      </c>
      <c r="R23" s="38"/>
      <c r="S23" s="65">
        <v>1</v>
      </c>
      <c r="T23" s="25"/>
      <c r="U23" s="25">
        <v>1</v>
      </c>
      <c r="V23" s="25">
        <v>1</v>
      </c>
      <c r="W23" s="25"/>
      <c r="X23" s="25">
        <v>1</v>
      </c>
      <c r="Y23" s="25">
        <v>2</v>
      </c>
      <c r="Z23" s="25">
        <v>2</v>
      </c>
      <c r="AA23" s="25">
        <v>2</v>
      </c>
      <c r="AB23" s="66">
        <f t="shared" si="8"/>
        <v>10</v>
      </c>
      <c r="AC23" s="37"/>
      <c r="AD23" s="94">
        <v>0.5</v>
      </c>
      <c r="AE23" s="37"/>
      <c r="AF23" s="30">
        <f t="shared" si="9"/>
        <v>14.5</v>
      </c>
    </row>
    <row r="24" spans="1:32" ht="15.6">
      <c r="A24" s="210"/>
      <c r="B24" s="87">
        <v>6</v>
      </c>
      <c r="C24" s="14" t="s">
        <v>68</v>
      </c>
      <c r="D24" s="44"/>
      <c r="E24" s="25">
        <v>226</v>
      </c>
      <c r="F24" s="25">
        <v>199</v>
      </c>
      <c r="G24" s="26">
        <f t="shared" si="5"/>
        <v>88.053097345132741</v>
      </c>
      <c r="H24" s="96">
        <v>6</v>
      </c>
      <c r="I24" s="28"/>
      <c r="J24" s="25">
        <v>1</v>
      </c>
      <c r="K24" s="25"/>
      <c r="L24" s="25"/>
      <c r="M24" s="94">
        <f t="shared" si="6"/>
        <v>1</v>
      </c>
      <c r="N24" s="64"/>
      <c r="O24" s="25"/>
      <c r="P24" s="25">
        <v>1</v>
      </c>
      <c r="Q24" s="94">
        <f t="shared" si="7"/>
        <v>1</v>
      </c>
      <c r="R24" s="28"/>
      <c r="S24" s="65"/>
      <c r="T24" s="25"/>
      <c r="U24" s="25"/>
      <c r="V24" s="25">
        <v>1</v>
      </c>
      <c r="W24" s="25">
        <v>0.5</v>
      </c>
      <c r="X24" s="25"/>
      <c r="Y24" s="25"/>
      <c r="Z24" s="25"/>
      <c r="AA24" s="25">
        <v>2</v>
      </c>
      <c r="AB24" s="66">
        <f t="shared" si="8"/>
        <v>3.5</v>
      </c>
      <c r="AC24" s="37"/>
      <c r="AD24" s="96"/>
      <c r="AE24" s="38"/>
      <c r="AF24" s="30">
        <f t="shared" si="9"/>
        <v>11.5</v>
      </c>
    </row>
    <row r="25" spans="1:32" ht="26.4">
      <c r="A25" s="210"/>
      <c r="B25" s="87">
        <v>7</v>
      </c>
      <c r="C25" s="14" t="s">
        <v>32</v>
      </c>
      <c r="D25" s="44"/>
      <c r="E25" s="25">
        <v>192</v>
      </c>
      <c r="F25" s="25">
        <v>142</v>
      </c>
      <c r="G25" s="26">
        <f t="shared" si="5"/>
        <v>73.958333333333329</v>
      </c>
      <c r="H25" s="94">
        <v>5</v>
      </c>
      <c r="I25" s="28"/>
      <c r="J25" s="25">
        <v>1</v>
      </c>
      <c r="K25" s="25"/>
      <c r="L25" s="25"/>
      <c r="M25" s="94">
        <f t="shared" si="6"/>
        <v>1</v>
      </c>
      <c r="N25" s="38"/>
      <c r="O25" s="25"/>
      <c r="P25" s="25"/>
      <c r="Q25" s="94">
        <f t="shared" si="7"/>
        <v>0</v>
      </c>
      <c r="R25" s="38"/>
      <c r="S25" s="65"/>
      <c r="T25" s="25"/>
      <c r="U25" s="25">
        <v>1</v>
      </c>
      <c r="V25" s="25">
        <v>1</v>
      </c>
      <c r="W25" s="25"/>
      <c r="X25" s="25"/>
      <c r="Y25" s="25">
        <v>1</v>
      </c>
      <c r="Z25" s="25"/>
      <c r="AA25" s="25">
        <v>2</v>
      </c>
      <c r="AB25" s="66">
        <f t="shared" si="8"/>
        <v>5</v>
      </c>
      <c r="AC25" s="37"/>
      <c r="AD25" s="94">
        <v>0.5</v>
      </c>
      <c r="AE25" s="37"/>
      <c r="AF25" s="30">
        <f t="shared" si="9"/>
        <v>11.5</v>
      </c>
    </row>
    <row r="26" spans="1:32" ht="15.6">
      <c r="A26" s="210"/>
      <c r="B26" s="87">
        <v>8</v>
      </c>
      <c r="C26" s="14" t="s">
        <v>60</v>
      </c>
      <c r="D26" s="44"/>
      <c r="E26" s="25">
        <v>284</v>
      </c>
      <c r="F26" s="25">
        <v>193</v>
      </c>
      <c r="G26" s="26">
        <f t="shared" si="5"/>
        <v>67.957746478873233</v>
      </c>
      <c r="H26" s="96">
        <v>4</v>
      </c>
      <c r="I26" s="28"/>
      <c r="J26" s="25">
        <v>1</v>
      </c>
      <c r="K26" s="25"/>
      <c r="L26" s="25"/>
      <c r="M26" s="94">
        <f t="shared" si="6"/>
        <v>1</v>
      </c>
      <c r="N26" s="64"/>
      <c r="O26" s="25">
        <v>1</v>
      </c>
      <c r="P26" s="25">
        <v>1</v>
      </c>
      <c r="Q26" s="94">
        <f t="shared" si="7"/>
        <v>2</v>
      </c>
      <c r="R26" s="28"/>
      <c r="S26" s="65"/>
      <c r="T26" s="25"/>
      <c r="U26" s="25"/>
      <c r="V26" s="25">
        <v>1</v>
      </c>
      <c r="W26" s="25">
        <v>0.5</v>
      </c>
      <c r="X26" s="25">
        <v>2</v>
      </c>
      <c r="Y26" s="25"/>
      <c r="Z26" s="25"/>
      <c r="AA26" s="25"/>
      <c r="AB26" s="66">
        <f t="shared" si="8"/>
        <v>3.5</v>
      </c>
      <c r="AC26" s="37"/>
      <c r="AD26" s="95"/>
      <c r="AE26" s="28"/>
      <c r="AF26" s="30">
        <f t="shared" si="9"/>
        <v>10.5</v>
      </c>
    </row>
    <row r="27" spans="1:32" ht="15.6">
      <c r="A27" s="210"/>
      <c r="B27" s="87">
        <v>9</v>
      </c>
      <c r="C27" s="14" t="s">
        <v>65</v>
      </c>
      <c r="D27" s="44"/>
      <c r="E27" s="25">
        <v>172</v>
      </c>
      <c r="F27" s="25">
        <v>131</v>
      </c>
      <c r="G27" s="26">
        <f t="shared" si="5"/>
        <v>76.162790697674424</v>
      </c>
      <c r="H27" s="94">
        <v>5</v>
      </c>
      <c r="I27" s="28"/>
      <c r="J27" s="25">
        <v>1</v>
      </c>
      <c r="K27" s="25"/>
      <c r="L27" s="25"/>
      <c r="M27" s="94">
        <f t="shared" si="6"/>
        <v>1</v>
      </c>
      <c r="N27" s="38"/>
      <c r="O27" s="25"/>
      <c r="P27" s="25"/>
      <c r="Q27" s="94">
        <f t="shared" si="7"/>
        <v>0</v>
      </c>
      <c r="R27" s="38"/>
      <c r="S27" s="65"/>
      <c r="T27" s="25"/>
      <c r="U27" s="25"/>
      <c r="V27" s="25"/>
      <c r="W27" s="25"/>
      <c r="X27" s="25">
        <v>2</v>
      </c>
      <c r="Y27" s="25">
        <v>2</v>
      </c>
      <c r="Z27" s="25"/>
      <c r="AA27" s="25"/>
      <c r="AB27" s="66">
        <f t="shared" si="8"/>
        <v>4</v>
      </c>
      <c r="AC27" s="37"/>
      <c r="AD27" s="94"/>
      <c r="AE27" s="37"/>
      <c r="AF27" s="30">
        <f t="shared" si="9"/>
        <v>10</v>
      </c>
    </row>
    <row r="28" spans="1:32" ht="15.6">
      <c r="A28" s="210"/>
      <c r="B28" s="87">
        <v>10</v>
      </c>
      <c r="C28" s="14" t="s">
        <v>44</v>
      </c>
      <c r="D28" s="44"/>
      <c r="E28" s="25">
        <v>227</v>
      </c>
      <c r="F28" s="25">
        <v>102</v>
      </c>
      <c r="G28" s="26">
        <f t="shared" si="5"/>
        <v>44.933920704845818</v>
      </c>
      <c r="H28" s="94">
        <v>2</v>
      </c>
      <c r="I28" s="28"/>
      <c r="J28" s="25">
        <v>1</v>
      </c>
      <c r="K28" s="25"/>
      <c r="L28" s="25"/>
      <c r="M28" s="94">
        <f t="shared" si="6"/>
        <v>1</v>
      </c>
      <c r="N28" s="38"/>
      <c r="O28" s="25"/>
      <c r="P28" s="25">
        <v>1</v>
      </c>
      <c r="Q28" s="94">
        <f t="shared" si="7"/>
        <v>1</v>
      </c>
      <c r="R28" s="38"/>
      <c r="S28" s="65"/>
      <c r="T28" s="25"/>
      <c r="U28" s="25"/>
      <c r="V28" s="25">
        <v>1</v>
      </c>
      <c r="W28" s="25">
        <v>0.5</v>
      </c>
      <c r="X28" s="25">
        <v>1</v>
      </c>
      <c r="Y28" s="25">
        <v>1</v>
      </c>
      <c r="Z28" s="25">
        <v>1</v>
      </c>
      <c r="AA28" s="25"/>
      <c r="AB28" s="66">
        <f t="shared" si="8"/>
        <v>4.5</v>
      </c>
      <c r="AC28" s="37"/>
      <c r="AD28" s="94">
        <v>0.5</v>
      </c>
      <c r="AE28" s="37"/>
      <c r="AF28" s="30">
        <f t="shared" si="9"/>
        <v>9</v>
      </c>
    </row>
    <row r="29" spans="1:32" ht="15.6">
      <c r="A29" s="210"/>
      <c r="B29" s="87">
        <v>11</v>
      </c>
      <c r="C29" s="14" t="s">
        <v>42</v>
      </c>
      <c r="D29" s="44"/>
      <c r="E29" s="25">
        <v>273</v>
      </c>
      <c r="F29" s="25">
        <v>171</v>
      </c>
      <c r="G29" s="26">
        <f t="shared" si="5"/>
        <v>62.637362637362635</v>
      </c>
      <c r="H29" s="94">
        <v>4</v>
      </c>
      <c r="I29" s="28"/>
      <c r="J29" s="25">
        <v>1</v>
      </c>
      <c r="K29" s="25"/>
      <c r="L29" s="25"/>
      <c r="M29" s="94">
        <f t="shared" si="6"/>
        <v>1</v>
      </c>
      <c r="N29" s="38"/>
      <c r="O29" s="25">
        <v>1</v>
      </c>
      <c r="P29" s="25">
        <v>1</v>
      </c>
      <c r="Q29" s="94">
        <f t="shared" si="7"/>
        <v>2</v>
      </c>
      <c r="R29" s="38"/>
      <c r="S29" s="65"/>
      <c r="T29" s="25"/>
      <c r="U29" s="25"/>
      <c r="V29" s="25"/>
      <c r="W29" s="25"/>
      <c r="X29" s="25"/>
      <c r="Y29" s="25"/>
      <c r="Z29" s="25">
        <v>1</v>
      </c>
      <c r="AA29" s="25"/>
      <c r="AB29" s="66">
        <f t="shared" si="8"/>
        <v>1</v>
      </c>
      <c r="AC29" s="37"/>
      <c r="AD29" s="94">
        <v>0.5</v>
      </c>
      <c r="AE29" s="37"/>
      <c r="AF29" s="30">
        <f t="shared" si="9"/>
        <v>8.5</v>
      </c>
    </row>
    <row r="30" spans="1:32" ht="28.95" customHeight="1">
      <c r="A30" s="210"/>
      <c r="B30" s="87">
        <v>12</v>
      </c>
      <c r="C30" s="14" t="s">
        <v>82</v>
      </c>
      <c r="D30" s="44"/>
      <c r="E30" s="25">
        <v>145</v>
      </c>
      <c r="F30" s="25">
        <v>105</v>
      </c>
      <c r="G30" s="26">
        <f t="shared" si="5"/>
        <v>72.41379310344827</v>
      </c>
      <c r="H30" s="94">
        <v>5</v>
      </c>
      <c r="I30" s="28"/>
      <c r="J30" s="25">
        <v>1</v>
      </c>
      <c r="K30" s="25"/>
      <c r="L30" s="25"/>
      <c r="M30" s="94">
        <f t="shared" si="6"/>
        <v>1</v>
      </c>
      <c r="N30" s="28"/>
      <c r="O30" s="25"/>
      <c r="P30" s="25"/>
      <c r="Q30" s="94">
        <f t="shared" si="7"/>
        <v>0</v>
      </c>
      <c r="R30" s="28"/>
      <c r="S30" s="65"/>
      <c r="T30" s="25"/>
      <c r="U30" s="25"/>
      <c r="V30" s="25">
        <v>1</v>
      </c>
      <c r="W30" s="25">
        <v>1</v>
      </c>
      <c r="X30" s="25"/>
      <c r="Y30" s="25"/>
      <c r="Z30" s="25"/>
      <c r="AA30" s="25"/>
      <c r="AB30" s="66">
        <f t="shared" si="8"/>
        <v>2</v>
      </c>
      <c r="AC30" s="37"/>
      <c r="AD30" s="94"/>
      <c r="AE30" s="37"/>
      <c r="AF30" s="30">
        <f t="shared" si="9"/>
        <v>8</v>
      </c>
    </row>
    <row r="31" spans="1:32" ht="15.6">
      <c r="A31" s="210"/>
      <c r="B31" s="87">
        <v>13</v>
      </c>
      <c r="C31" s="14" t="s">
        <v>66</v>
      </c>
      <c r="D31" s="44"/>
      <c r="E31" s="25">
        <v>425</v>
      </c>
      <c r="F31" s="25">
        <v>195</v>
      </c>
      <c r="G31" s="26">
        <f t="shared" si="5"/>
        <v>45.882352941176471</v>
      </c>
      <c r="H31" s="96">
        <v>2</v>
      </c>
      <c r="I31" s="28"/>
      <c r="J31" s="25">
        <v>1</v>
      </c>
      <c r="K31" s="25"/>
      <c r="L31" s="25"/>
      <c r="M31" s="94">
        <f t="shared" si="6"/>
        <v>1</v>
      </c>
      <c r="N31" s="64"/>
      <c r="O31" s="25"/>
      <c r="P31" s="25"/>
      <c r="Q31" s="94">
        <f t="shared" si="7"/>
        <v>0</v>
      </c>
      <c r="R31" s="28"/>
      <c r="S31" s="65"/>
      <c r="T31" s="25"/>
      <c r="U31" s="25"/>
      <c r="V31" s="25">
        <v>1</v>
      </c>
      <c r="W31" s="25">
        <v>0.5</v>
      </c>
      <c r="X31" s="25">
        <v>1</v>
      </c>
      <c r="Y31" s="25"/>
      <c r="Z31" s="25">
        <v>1</v>
      </c>
      <c r="AA31" s="25"/>
      <c r="AB31" s="66">
        <f t="shared" si="8"/>
        <v>3.5</v>
      </c>
      <c r="AC31" s="37"/>
      <c r="AD31" s="95">
        <v>0.5</v>
      </c>
      <c r="AE31" s="28"/>
      <c r="AF31" s="30">
        <f t="shared" si="9"/>
        <v>7</v>
      </c>
    </row>
    <row r="32" spans="1:32" ht="15.6">
      <c r="A32" s="210"/>
      <c r="B32" s="87">
        <v>14</v>
      </c>
      <c r="C32" s="14" t="s">
        <v>33</v>
      </c>
      <c r="D32" s="44"/>
      <c r="E32" s="25">
        <v>727</v>
      </c>
      <c r="F32" s="25">
        <v>165</v>
      </c>
      <c r="G32" s="26">
        <f t="shared" si="5"/>
        <v>22.696011004126547</v>
      </c>
      <c r="H32" s="94">
        <v>0.5</v>
      </c>
      <c r="I32" s="28"/>
      <c r="J32" s="25">
        <v>1</v>
      </c>
      <c r="K32" s="59">
        <v>1</v>
      </c>
      <c r="L32" s="25"/>
      <c r="M32" s="94">
        <f t="shared" si="6"/>
        <v>2</v>
      </c>
      <c r="N32" s="38"/>
      <c r="O32" s="25">
        <v>1</v>
      </c>
      <c r="P32" s="25"/>
      <c r="Q32" s="94">
        <f t="shared" si="7"/>
        <v>1</v>
      </c>
      <c r="R32" s="38"/>
      <c r="S32" s="65"/>
      <c r="T32" s="25"/>
      <c r="U32" s="25"/>
      <c r="V32" s="25">
        <v>1</v>
      </c>
      <c r="W32" s="25"/>
      <c r="X32" s="25">
        <v>1</v>
      </c>
      <c r="Y32" s="25"/>
      <c r="Z32" s="25"/>
      <c r="AA32" s="25"/>
      <c r="AB32" s="66">
        <f t="shared" si="8"/>
        <v>2</v>
      </c>
      <c r="AC32" s="37"/>
      <c r="AD32" s="94"/>
      <c r="AE32" s="37"/>
      <c r="AF32" s="30">
        <f t="shared" si="9"/>
        <v>5.5</v>
      </c>
    </row>
    <row r="33" spans="1:32" ht="15.6">
      <c r="A33" s="210"/>
      <c r="B33" s="87">
        <v>15</v>
      </c>
      <c r="C33" s="14" t="s">
        <v>34</v>
      </c>
      <c r="D33" s="44"/>
      <c r="E33" s="25">
        <v>236</v>
      </c>
      <c r="F33" s="25">
        <v>136</v>
      </c>
      <c r="G33" s="26">
        <f t="shared" si="5"/>
        <v>57.627118644067799</v>
      </c>
      <c r="H33" s="94">
        <v>3</v>
      </c>
      <c r="I33" s="28"/>
      <c r="J33" s="25">
        <v>1</v>
      </c>
      <c r="K33" s="25">
        <v>1</v>
      </c>
      <c r="L33" s="25"/>
      <c r="M33" s="94">
        <f t="shared" si="6"/>
        <v>2</v>
      </c>
      <c r="N33" s="38"/>
      <c r="O33" s="25"/>
      <c r="P33" s="25"/>
      <c r="Q33" s="94">
        <f t="shared" si="7"/>
        <v>0</v>
      </c>
      <c r="R33" s="38"/>
      <c r="S33" s="65"/>
      <c r="T33" s="25"/>
      <c r="U33" s="25"/>
      <c r="V33" s="25">
        <v>1</v>
      </c>
      <c r="W33" s="25"/>
      <c r="X33" s="25"/>
      <c r="Y33" s="25"/>
      <c r="Z33" s="25"/>
      <c r="AA33" s="25"/>
      <c r="AB33" s="66">
        <f t="shared" si="8"/>
        <v>1</v>
      </c>
      <c r="AC33" s="37"/>
      <c r="AD33" s="94"/>
      <c r="AE33" s="37"/>
      <c r="AF33" s="30">
        <f t="shared" si="9"/>
        <v>6</v>
      </c>
    </row>
    <row r="34" spans="1:32" ht="26.4">
      <c r="A34" s="210"/>
      <c r="B34" s="87">
        <v>16</v>
      </c>
      <c r="C34" s="16" t="s">
        <v>45</v>
      </c>
      <c r="D34" s="45"/>
      <c r="E34" s="25">
        <v>280</v>
      </c>
      <c r="F34" s="25">
        <v>134</v>
      </c>
      <c r="G34" s="26">
        <f t="shared" si="5"/>
        <v>47.857142857142854</v>
      </c>
      <c r="H34" s="94">
        <v>2</v>
      </c>
      <c r="I34" s="28"/>
      <c r="J34" s="25">
        <v>1</v>
      </c>
      <c r="K34" s="59"/>
      <c r="L34" s="59"/>
      <c r="M34" s="94">
        <f t="shared" si="6"/>
        <v>1</v>
      </c>
      <c r="N34" s="38"/>
      <c r="O34" s="25">
        <v>1</v>
      </c>
      <c r="P34" s="25"/>
      <c r="Q34" s="94">
        <f t="shared" si="7"/>
        <v>1</v>
      </c>
      <c r="R34" s="38"/>
      <c r="S34" s="65"/>
      <c r="T34" s="25"/>
      <c r="U34" s="25"/>
      <c r="V34" s="25">
        <v>1</v>
      </c>
      <c r="W34" s="25"/>
      <c r="X34" s="25"/>
      <c r="Y34" s="25"/>
      <c r="Z34" s="25"/>
      <c r="AA34" s="25"/>
      <c r="AB34" s="66">
        <f t="shared" si="8"/>
        <v>1</v>
      </c>
      <c r="AC34" s="37"/>
      <c r="AD34" s="94">
        <v>0.5</v>
      </c>
      <c r="AE34" s="37"/>
      <c r="AF34" s="30">
        <f t="shared" si="9"/>
        <v>5.5</v>
      </c>
    </row>
    <row r="35" spans="1:32" ht="26.4">
      <c r="A35" s="210"/>
      <c r="B35" s="87">
        <v>17</v>
      </c>
      <c r="C35" s="16" t="s">
        <v>87</v>
      </c>
      <c r="D35" s="46"/>
      <c r="E35" s="25">
        <v>311</v>
      </c>
      <c r="F35" s="25">
        <v>147</v>
      </c>
      <c r="G35" s="26">
        <f t="shared" si="5"/>
        <v>47.266881028938904</v>
      </c>
      <c r="H35" s="94">
        <v>2</v>
      </c>
      <c r="I35" s="28"/>
      <c r="J35" s="25">
        <v>1</v>
      </c>
      <c r="K35" s="25"/>
      <c r="L35" s="59"/>
      <c r="M35" s="94">
        <f t="shared" si="6"/>
        <v>1</v>
      </c>
      <c r="N35" s="38"/>
      <c r="O35" s="25">
        <v>1</v>
      </c>
      <c r="P35" s="25">
        <v>1</v>
      </c>
      <c r="Q35" s="94">
        <f t="shared" si="7"/>
        <v>2</v>
      </c>
      <c r="R35" s="38"/>
      <c r="S35" s="65"/>
      <c r="T35" s="25"/>
      <c r="U35" s="25"/>
      <c r="V35" s="25"/>
      <c r="W35" s="25"/>
      <c r="X35" s="25"/>
      <c r="Y35" s="25"/>
      <c r="Z35" s="25"/>
      <c r="AA35" s="25"/>
      <c r="AB35" s="66">
        <f t="shared" si="8"/>
        <v>0</v>
      </c>
      <c r="AC35" s="37"/>
      <c r="AD35" s="94"/>
      <c r="AE35" s="37"/>
      <c r="AF35" s="30">
        <f t="shared" si="9"/>
        <v>5</v>
      </c>
    </row>
    <row r="36" spans="1:32" ht="15.6">
      <c r="A36" s="210"/>
      <c r="B36" s="87">
        <v>18</v>
      </c>
      <c r="C36" s="14" t="s">
        <v>36</v>
      </c>
      <c r="D36" s="44"/>
      <c r="E36" s="25">
        <v>388</v>
      </c>
      <c r="F36" s="25">
        <v>165</v>
      </c>
      <c r="G36" s="26">
        <f t="shared" si="5"/>
        <v>42.52577319587629</v>
      </c>
      <c r="H36" s="94">
        <v>2</v>
      </c>
      <c r="I36" s="28"/>
      <c r="J36" s="25">
        <v>1</v>
      </c>
      <c r="K36" s="25"/>
      <c r="L36" s="59"/>
      <c r="M36" s="94">
        <f t="shared" si="6"/>
        <v>1</v>
      </c>
      <c r="N36" s="38"/>
      <c r="O36" s="25"/>
      <c r="P36" s="25"/>
      <c r="Q36" s="94">
        <f t="shared" si="7"/>
        <v>0</v>
      </c>
      <c r="R36" s="38"/>
      <c r="S36" s="65"/>
      <c r="T36" s="25"/>
      <c r="U36" s="25"/>
      <c r="V36" s="25">
        <v>1</v>
      </c>
      <c r="W36" s="25"/>
      <c r="X36" s="25"/>
      <c r="Y36" s="25"/>
      <c r="Z36" s="25">
        <v>1</v>
      </c>
      <c r="AA36" s="25"/>
      <c r="AB36" s="66">
        <f t="shared" si="8"/>
        <v>2</v>
      </c>
      <c r="AC36" s="37"/>
      <c r="AD36" s="94"/>
      <c r="AE36" s="37"/>
      <c r="AF36" s="30">
        <f t="shared" si="9"/>
        <v>5</v>
      </c>
    </row>
    <row r="37" spans="1:32" ht="32.4" customHeight="1">
      <c r="A37" s="211"/>
      <c r="B37" s="87">
        <v>19</v>
      </c>
      <c r="C37" s="16" t="s">
        <v>35</v>
      </c>
      <c r="D37" s="45"/>
      <c r="E37" s="25">
        <v>423</v>
      </c>
      <c r="F37" s="25">
        <v>169</v>
      </c>
      <c r="G37" s="26">
        <f t="shared" si="5"/>
        <v>39.952718676122934</v>
      </c>
      <c r="H37" s="94">
        <v>1</v>
      </c>
      <c r="I37" s="28"/>
      <c r="J37" s="25">
        <v>1</v>
      </c>
      <c r="K37" s="85"/>
      <c r="L37" s="25"/>
      <c r="M37" s="94">
        <f t="shared" si="6"/>
        <v>1</v>
      </c>
      <c r="N37" s="38"/>
      <c r="O37" s="25"/>
      <c r="P37" s="25">
        <v>1</v>
      </c>
      <c r="Q37" s="94">
        <f t="shared" si="7"/>
        <v>1</v>
      </c>
      <c r="R37" s="38"/>
      <c r="S37" s="65"/>
      <c r="T37" s="25"/>
      <c r="U37" s="25"/>
      <c r="V37" s="25">
        <v>1</v>
      </c>
      <c r="W37" s="25"/>
      <c r="X37" s="25"/>
      <c r="Y37" s="25"/>
      <c r="Z37" s="25"/>
      <c r="AA37" s="25"/>
      <c r="AB37" s="66">
        <f t="shared" si="8"/>
        <v>1</v>
      </c>
      <c r="AC37" s="37"/>
      <c r="AD37" s="94"/>
      <c r="AE37" s="37"/>
      <c r="AF37" s="30">
        <f t="shared" si="9"/>
        <v>4</v>
      </c>
    </row>
    <row r="38" spans="1:32" ht="3.6" customHeight="1">
      <c r="A38" s="212"/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</row>
    <row r="39" spans="1:32" ht="15.6">
      <c r="A39" s="209" t="s">
        <v>11</v>
      </c>
      <c r="B39" s="88">
        <v>1</v>
      </c>
      <c r="C39" s="14" t="s">
        <v>54</v>
      </c>
      <c r="D39" s="44"/>
      <c r="E39" s="25">
        <v>207</v>
      </c>
      <c r="F39" s="25">
        <v>207</v>
      </c>
      <c r="G39" s="26">
        <f t="shared" ref="G39:G59" si="10">F39*100/E39</f>
        <v>100</v>
      </c>
      <c r="H39" s="96">
        <v>7</v>
      </c>
      <c r="I39" s="28"/>
      <c r="J39" s="25">
        <v>1</v>
      </c>
      <c r="K39" s="25">
        <v>1</v>
      </c>
      <c r="L39" s="25"/>
      <c r="M39" s="94">
        <f t="shared" ref="M39:M59" si="11">J39+K39+L39</f>
        <v>2</v>
      </c>
      <c r="N39" s="64"/>
      <c r="O39" s="25">
        <v>1</v>
      </c>
      <c r="P39" s="25">
        <v>1</v>
      </c>
      <c r="Q39" s="94">
        <f t="shared" ref="Q39:Q59" si="12">O39+P39</f>
        <v>2</v>
      </c>
      <c r="R39" s="28"/>
      <c r="S39" s="65"/>
      <c r="T39" s="25"/>
      <c r="U39" s="25"/>
      <c r="V39" s="25"/>
      <c r="W39" s="25"/>
      <c r="X39" s="25"/>
      <c r="Y39" s="25">
        <v>1</v>
      </c>
      <c r="Z39" s="25">
        <v>1</v>
      </c>
      <c r="AA39" s="25"/>
      <c r="AB39" s="66">
        <f t="shared" ref="AB39:AB59" si="13">SUM(S39:AA39)</f>
        <v>2</v>
      </c>
      <c r="AC39" s="37"/>
      <c r="AD39" s="95">
        <v>0.5</v>
      </c>
      <c r="AE39" s="28"/>
      <c r="AF39" s="30">
        <f t="shared" ref="AF39:AF59" si="14">H39+M39+Q39+AB39+AD39</f>
        <v>13.5</v>
      </c>
    </row>
    <row r="40" spans="1:32" ht="26.4">
      <c r="A40" s="210"/>
      <c r="B40" s="88">
        <v>2</v>
      </c>
      <c r="C40" s="16" t="s">
        <v>134</v>
      </c>
      <c r="D40" s="45"/>
      <c r="E40" s="25">
        <v>459</v>
      </c>
      <c r="F40" s="25">
        <v>432</v>
      </c>
      <c r="G40" s="26">
        <f t="shared" si="10"/>
        <v>94.117647058823536</v>
      </c>
      <c r="H40" s="96">
        <v>7</v>
      </c>
      <c r="I40" s="28"/>
      <c r="J40" s="25">
        <v>1</v>
      </c>
      <c r="K40" s="25">
        <v>1</v>
      </c>
      <c r="L40" s="25"/>
      <c r="M40" s="94">
        <f t="shared" si="11"/>
        <v>2</v>
      </c>
      <c r="N40" s="64"/>
      <c r="O40" s="25">
        <v>1</v>
      </c>
      <c r="P40" s="25">
        <v>1</v>
      </c>
      <c r="Q40" s="94">
        <f t="shared" si="12"/>
        <v>2</v>
      </c>
      <c r="R40" s="28"/>
      <c r="S40" s="65"/>
      <c r="T40" s="25"/>
      <c r="U40" s="25"/>
      <c r="V40" s="25">
        <v>1</v>
      </c>
      <c r="W40" s="25"/>
      <c r="X40" s="25">
        <v>1</v>
      </c>
      <c r="Y40" s="25"/>
      <c r="Z40" s="25"/>
      <c r="AA40" s="25"/>
      <c r="AB40" s="66">
        <f t="shared" si="13"/>
        <v>2</v>
      </c>
      <c r="AC40" s="37"/>
      <c r="AD40" s="95"/>
      <c r="AE40" s="28"/>
      <c r="AF40" s="30">
        <f t="shared" si="14"/>
        <v>13</v>
      </c>
    </row>
    <row r="41" spans="1:32" ht="27.6" customHeight="1">
      <c r="A41" s="210"/>
      <c r="B41" s="88">
        <v>3</v>
      </c>
      <c r="C41" s="14" t="s">
        <v>94</v>
      </c>
      <c r="D41" s="44"/>
      <c r="E41" s="25">
        <v>263</v>
      </c>
      <c r="F41" s="25">
        <v>253</v>
      </c>
      <c r="G41" s="26">
        <f t="shared" si="10"/>
        <v>96.197718631178702</v>
      </c>
      <c r="H41" s="96">
        <v>7</v>
      </c>
      <c r="I41" s="28"/>
      <c r="J41" s="25">
        <v>1</v>
      </c>
      <c r="K41" s="25">
        <v>1</v>
      </c>
      <c r="L41" s="25"/>
      <c r="M41" s="94">
        <f t="shared" si="11"/>
        <v>2</v>
      </c>
      <c r="N41" s="64"/>
      <c r="O41" s="25">
        <v>1</v>
      </c>
      <c r="P41" s="25">
        <v>1</v>
      </c>
      <c r="Q41" s="94">
        <f t="shared" si="12"/>
        <v>2</v>
      </c>
      <c r="R41" s="28"/>
      <c r="S41" s="65"/>
      <c r="T41" s="25"/>
      <c r="U41" s="25"/>
      <c r="V41" s="25">
        <v>1</v>
      </c>
      <c r="W41" s="25"/>
      <c r="X41" s="25">
        <v>1</v>
      </c>
      <c r="Y41" s="25">
        <v>1</v>
      </c>
      <c r="Z41" s="25"/>
      <c r="AA41" s="25">
        <v>1</v>
      </c>
      <c r="AB41" s="66">
        <f t="shared" si="13"/>
        <v>4</v>
      </c>
      <c r="AC41" s="37"/>
      <c r="AD41" s="96"/>
      <c r="AE41" s="38"/>
      <c r="AF41" s="30">
        <f t="shared" si="14"/>
        <v>15</v>
      </c>
    </row>
    <row r="42" spans="1:32" ht="15.6">
      <c r="A42" s="210"/>
      <c r="B42" s="88">
        <v>4</v>
      </c>
      <c r="C42" s="14" t="s">
        <v>77</v>
      </c>
      <c r="D42" s="44"/>
      <c r="E42" s="25">
        <v>455</v>
      </c>
      <c r="F42" s="25">
        <v>455</v>
      </c>
      <c r="G42" s="26">
        <f t="shared" si="10"/>
        <v>100</v>
      </c>
      <c r="H42" s="94">
        <v>7</v>
      </c>
      <c r="I42" s="64"/>
      <c r="J42" s="25">
        <v>1</v>
      </c>
      <c r="K42" s="59">
        <v>1</v>
      </c>
      <c r="L42" s="59"/>
      <c r="M42" s="94">
        <f t="shared" si="11"/>
        <v>2</v>
      </c>
      <c r="N42" s="64"/>
      <c r="O42" s="25">
        <v>1</v>
      </c>
      <c r="P42" s="25">
        <v>1</v>
      </c>
      <c r="Q42" s="94">
        <f t="shared" si="12"/>
        <v>2</v>
      </c>
      <c r="R42" s="64"/>
      <c r="S42" s="65"/>
      <c r="T42" s="25"/>
      <c r="U42" s="25"/>
      <c r="V42" s="25">
        <v>1</v>
      </c>
      <c r="W42" s="25">
        <v>1</v>
      </c>
      <c r="X42" s="25"/>
      <c r="Y42" s="25"/>
      <c r="Z42" s="25"/>
      <c r="AA42" s="25"/>
      <c r="AB42" s="66">
        <f t="shared" si="13"/>
        <v>2</v>
      </c>
      <c r="AC42" s="37"/>
      <c r="AD42" s="96">
        <v>0.5</v>
      </c>
      <c r="AE42" s="38"/>
      <c r="AF42" s="30">
        <f t="shared" si="14"/>
        <v>13.5</v>
      </c>
    </row>
    <row r="43" spans="1:32" ht="26.4">
      <c r="A43" s="210"/>
      <c r="B43" s="88">
        <v>5</v>
      </c>
      <c r="C43" s="16" t="s">
        <v>47</v>
      </c>
      <c r="D43" s="46"/>
      <c r="E43" s="25">
        <v>285</v>
      </c>
      <c r="F43" s="25">
        <v>201</v>
      </c>
      <c r="G43" s="26">
        <f t="shared" si="10"/>
        <v>70.526315789473685</v>
      </c>
      <c r="H43" s="94">
        <v>5</v>
      </c>
      <c r="I43" s="28"/>
      <c r="J43" s="25">
        <v>1</v>
      </c>
      <c r="K43" s="25"/>
      <c r="L43" s="25"/>
      <c r="M43" s="94">
        <f t="shared" si="11"/>
        <v>1</v>
      </c>
      <c r="N43" s="38"/>
      <c r="O43" s="25">
        <v>1</v>
      </c>
      <c r="P43" s="25">
        <v>1</v>
      </c>
      <c r="Q43" s="94">
        <f t="shared" si="12"/>
        <v>2</v>
      </c>
      <c r="R43" s="38"/>
      <c r="S43" s="65"/>
      <c r="T43" s="25"/>
      <c r="U43" s="25">
        <v>1</v>
      </c>
      <c r="V43" s="25">
        <v>1</v>
      </c>
      <c r="W43" s="25"/>
      <c r="X43" s="25"/>
      <c r="Y43" s="25"/>
      <c r="Z43" s="25"/>
      <c r="AA43" s="25"/>
      <c r="AB43" s="66">
        <f t="shared" si="13"/>
        <v>2</v>
      </c>
      <c r="AC43" s="37"/>
      <c r="AD43" s="94">
        <v>1</v>
      </c>
      <c r="AE43" s="37"/>
      <c r="AF43" s="30">
        <f t="shared" si="14"/>
        <v>11</v>
      </c>
    </row>
    <row r="44" spans="1:32" ht="26.4">
      <c r="A44" s="210"/>
      <c r="B44" s="88">
        <v>6</v>
      </c>
      <c r="C44" s="14" t="s">
        <v>125</v>
      </c>
      <c r="D44" s="44"/>
      <c r="E44" s="25">
        <v>261</v>
      </c>
      <c r="F44" s="25">
        <v>229</v>
      </c>
      <c r="G44" s="26">
        <f t="shared" si="10"/>
        <v>87.739463601532563</v>
      </c>
      <c r="H44" s="96">
        <v>6</v>
      </c>
      <c r="I44" s="28"/>
      <c r="J44" s="25">
        <v>1</v>
      </c>
      <c r="K44" s="25"/>
      <c r="L44" s="25"/>
      <c r="M44" s="94">
        <f t="shared" si="11"/>
        <v>1</v>
      </c>
      <c r="N44" s="64"/>
      <c r="O44" s="25">
        <v>1</v>
      </c>
      <c r="P44" s="25">
        <v>1</v>
      </c>
      <c r="Q44" s="94">
        <f t="shared" si="12"/>
        <v>2</v>
      </c>
      <c r="R44" s="28"/>
      <c r="S44" s="65"/>
      <c r="T44" s="25"/>
      <c r="U44" s="25"/>
      <c r="V44" s="25">
        <v>1</v>
      </c>
      <c r="W44" s="25"/>
      <c r="X44" s="25"/>
      <c r="Y44" s="25"/>
      <c r="Z44" s="25"/>
      <c r="AA44" s="25"/>
      <c r="AB44" s="66">
        <f t="shared" si="13"/>
        <v>1</v>
      </c>
      <c r="AC44" s="37"/>
      <c r="AD44" s="95">
        <v>0.5</v>
      </c>
      <c r="AE44" s="28"/>
      <c r="AF44" s="30">
        <f t="shared" si="14"/>
        <v>10.5</v>
      </c>
    </row>
    <row r="45" spans="1:32" ht="15.6">
      <c r="A45" s="210"/>
      <c r="B45" s="88">
        <v>7</v>
      </c>
      <c r="C45" s="14" t="s">
        <v>96</v>
      </c>
      <c r="D45" s="44"/>
      <c r="E45" s="25">
        <v>235</v>
      </c>
      <c r="F45" s="25">
        <v>224</v>
      </c>
      <c r="G45" s="26">
        <f t="shared" si="10"/>
        <v>95.319148936170208</v>
      </c>
      <c r="H45" s="96">
        <v>7</v>
      </c>
      <c r="I45" s="28"/>
      <c r="J45" s="25">
        <v>1</v>
      </c>
      <c r="K45" s="25">
        <v>1</v>
      </c>
      <c r="L45" s="25"/>
      <c r="M45" s="94">
        <f t="shared" si="11"/>
        <v>2</v>
      </c>
      <c r="N45" s="64"/>
      <c r="O45" s="25">
        <v>1</v>
      </c>
      <c r="P45" s="25">
        <v>1</v>
      </c>
      <c r="Q45" s="94">
        <f t="shared" si="12"/>
        <v>2</v>
      </c>
      <c r="R45" s="28"/>
      <c r="S45" s="65"/>
      <c r="T45" s="25"/>
      <c r="U45" s="25"/>
      <c r="V45" s="25">
        <v>1</v>
      </c>
      <c r="W45" s="25"/>
      <c r="X45" s="25">
        <v>1</v>
      </c>
      <c r="Y45" s="25"/>
      <c r="Z45" s="25"/>
      <c r="AA45" s="25"/>
      <c r="AB45" s="66">
        <f t="shared" si="13"/>
        <v>2</v>
      </c>
      <c r="AC45" s="37"/>
      <c r="AD45" s="95">
        <v>1</v>
      </c>
      <c r="AE45" s="28"/>
      <c r="AF45" s="30">
        <f t="shared" si="14"/>
        <v>14</v>
      </c>
    </row>
    <row r="46" spans="1:32" ht="15.6">
      <c r="A46" s="210"/>
      <c r="B46" s="88">
        <v>8</v>
      </c>
      <c r="C46" s="14" t="s">
        <v>67</v>
      </c>
      <c r="D46" s="44"/>
      <c r="E46" s="25">
        <v>656</v>
      </c>
      <c r="F46" s="25">
        <v>425</v>
      </c>
      <c r="G46" s="26">
        <f t="shared" si="10"/>
        <v>64.786585365853654</v>
      </c>
      <c r="H46" s="96">
        <v>4</v>
      </c>
      <c r="I46" s="28"/>
      <c r="J46" s="25">
        <v>1</v>
      </c>
      <c r="K46" s="25"/>
      <c r="L46" s="25"/>
      <c r="M46" s="94">
        <f t="shared" si="11"/>
        <v>1</v>
      </c>
      <c r="N46" s="64"/>
      <c r="O46" s="25">
        <v>1</v>
      </c>
      <c r="P46" s="25">
        <v>1</v>
      </c>
      <c r="Q46" s="94">
        <f t="shared" si="12"/>
        <v>2</v>
      </c>
      <c r="R46" s="28"/>
      <c r="S46" s="65"/>
      <c r="T46" s="25"/>
      <c r="U46" s="25"/>
      <c r="V46" s="25">
        <v>1</v>
      </c>
      <c r="W46" s="25"/>
      <c r="X46" s="25"/>
      <c r="Y46" s="25"/>
      <c r="Z46" s="25">
        <v>1</v>
      </c>
      <c r="AA46" s="25"/>
      <c r="AB46" s="66">
        <f t="shared" si="13"/>
        <v>2</v>
      </c>
      <c r="AC46" s="37"/>
      <c r="AD46" s="96"/>
      <c r="AE46" s="38"/>
      <c r="AF46" s="30">
        <f t="shared" si="14"/>
        <v>9</v>
      </c>
    </row>
    <row r="47" spans="1:32" ht="15.6">
      <c r="A47" s="210"/>
      <c r="B47" s="88">
        <v>9</v>
      </c>
      <c r="C47" s="14" t="s">
        <v>59</v>
      </c>
      <c r="D47" s="44"/>
      <c r="E47" s="25">
        <v>684</v>
      </c>
      <c r="F47" s="25">
        <v>261</v>
      </c>
      <c r="G47" s="26">
        <f t="shared" si="10"/>
        <v>38.157894736842103</v>
      </c>
      <c r="H47" s="96">
        <v>1</v>
      </c>
      <c r="I47" s="28"/>
      <c r="J47" s="25">
        <v>1</v>
      </c>
      <c r="K47" s="25"/>
      <c r="L47" s="25"/>
      <c r="M47" s="94">
        <f t="shared" si="11"/>
        <v>1</v>
      </c>
      <c r="N47" s="64"/>
      <c r="O47" s="25">
        <v>1</v>
      </c>
      <c r="P47" s="25">
        <v>1</v>
      </c>
      <c r="Q47" s="94">
        <f t="shared" si="12"/>
        <v>2</v>
      </c>
      <c r="R47" s="28"/>
      <c r="S47" s="65"/>
      <c r="T47" s="25"/>
      <c r="U47" s="25"/>
      <c r="V47" s="25"/>
      <c r="W47" s="25">
        <v>1</v>
      </c>
      <c r="X47" s="25">
        <v>1</v>
      </c>
      <c r="Y47" s="25">
        <v>1</v>
      </c>
      <c r="Z47" s="25">
        <v>1</v>
      </c>
      <c r="AA47" s="25"/>
      <c r="AB47" s="66">
        <f t="shared" si="13"/>
        <v>4</v>
      </c>
      <c r="AC47" s="37"/>
      <c r="AD47" s="95">
        <v>1</v>
      </c>
      <c r="AE47" s="28"/>
      <c r="AF47" s="30">
        <f t="shared" si="14"/>
        <v>9</v>
      </c>
    </row>
    <row r="48" spans="1:32" ht="15.6">
      <c r="A48" s="210"/>
      <c r="B48" s="88">
        <v>10</v>
      </c>
      <c r="C48" s="14" t="s">
        <v>69</v>
      </c>
      <c r="D48" s="44"/>
      <c r="E48" s="25">
        <v>396</v>
      </c>
      <c r="F48" s="25">
        <v>287</v>
      </c>
      <c r="G48" s="26">
        <f t="shared" si="10"/>
        <v>72.474747474747474</v>
      </c>
      <c r="H48" s="96">
        <v>5</v>
      </c>
      <c r="I48" s="28"/>
      <c r="J48" s="25">
        <v>1</v>
      </c>
      <c r="K48" s="25">
        <v>1</v>
      </c>
      <c r="L48" s="25"/>
      <c r="M48" s="94">
        <f t="shared" si="11"/>
        <v>2</v>
      </c>
      <c r="N48" s="64"/>
      <c r="O48" s="25"/>
      <c r="P48" s="25">
        <v>1</v>
      </c>
      <c r="Q48" s="94">
        <f t="shared" si="12"/>
        <v>1</v>
      </c>
      <c r="R48" s="28"/>
      <c r="S48" s="65"/>
      <c r="T48" s="25"/>
      <c r="U48" s="25"/>
      <c r="V48" s="25">
        <v>1</v>
      </c>
      <c r="W48" s="25"/>
      <c r="X48" s="25">
        <v>1</v>
      </c>
      <c r="Y48" s="25"/>
      <c r="Z48" s="25">
        <v>1</v>
      </c>
      <c r="AA48" s="25"/>
      <c r="AB48" s="66">
        <f t="shared" si="13"/>
        <v>3</v>
      </c>
      <c r="AC48" s="37"/>
      <c r="AD48" s="95">
        <v>1</v>
      </c>
      <c r="AE48" s="28"/>
      <c r="AF48" s="30">
        <f t="shared" si="14"/>
        <v>12</v>
      </c>
    </row>
    <row r="49" spans="1:32" ht="15.6">
      <c r="A49" s="210"/>
      <c r="B49" s="88">
        <v>11</v>
      </c>
      <c r="C49" s="14" t="s">
        <v>55</v>
      </c>
      <c r="D49" s="44"/>
      <c r="E49" s="25">
        <v>330</v>
      </c>
      <c r="F49" s="25">
        <v>200</v>
      </c>
      <c r="G49" s="26">
        <f t="shared" si="10"/>
        <v>60.606060606060609</v>
      </c>
      <c r="H49" s="96">
        <v>4</v>
      </c>
      <c r="I49" s="28"/>
      <c r="J49" s="25">
        <v>1</v>
      </c>
      <c r="K49" s="25"/>
      <c r="L49" s="25"/>
      <c r="M49" s="94">
        <f t="shared" si="11"/>
        <v>1</v>
      </c>
      <c r="N49" s="64"/>
      <c r="O49" s="25">
        <v>1</v>
      </c>
      <c r="P49" s="25">
        <v>1</v>
      </c>
      <c r="Q49" s="94">
        <f t="shared" si="12"/>
        <v>2</v>
      </c>
      <c r="R49" s="28"/>
      <c r="S49" s="65"/>
      <c r="T49" s="25"/>
      <c r="U49" s="25"/>
      <c r="V49" s="25">
        <v>1</v>
      </c>
      <c r="W49" s="25"/>
      <c r="X49" s="25">
        <v>1</v>
      </c>
      <c r="Y49" s="25">
        <v>1</v>
      </c>
      <c r="Z49" s="25"/>
      <c r="AA49" s="25"/>
      <c r="AB49" s="66">
        <f t="shared" si="13"/>
        <v>3</v>
      </c>
      <c r="AC49" s="37"/>
      <c r="AD49" s="95">
        <v>1</v>
      </c>
      <c r="AE49" s="28"/>
      <c r="AF49" s="30">
        <f t="shared" si="14"/>
        <v>11</v>
      </c>
    </row>
    <row r="50" spans="1:32" ht="15.6">
      <c r="A50" s="210"/>
      <c r="B50" s="88">
        <v>12</v>
      </c>
      <c r="C50" s="14" t="s">
        <v>30</v>
      </c>
      <c r="D50" s="44"/>
      <c r="E50" s="25">
        <v>654</v>
      </c>
      <c r="F50" s="25">
        <v>407</v>
      </c>
      <c r="G50" s="26">
        <f t="shared" si="10"/>
        <v>62.232415902140673</v>
      </c>
      <c r="H50" s="94">
        <v>4</v>
      </c>
      <c r="I50" s="28"/>
      <c r="J50" s="25">
        <v>1</v>
      </c>
      <c r="K50" s="25"/>
      <c r="L50" s="25"/>
      <c r="M50" s="94">
        <f t="shared" si="11"/>
        <v>1</v>
      </c>
      <c r="N50" s="38"/>
      <c r="O50" s="25">
        <v>1</v>
      </c>
      <c r="P50" s="25">
        <v>1</v>
      </c>
      <c r="Q50" s="94">
        <f t="shared" si="12"/>
        <v>2</v>
      </c>
      <c r="R50" s="38"/>
      <c r="S50" s="65"/>
      <c r="T50" s="25"/>
      <c r="U50" s="25"/>
      <c r="V50" s="25">
        <v>1</v>
      </c>
      <c r="W50" s="25"/>
      <c r="X50" s="25">
        <v>1</v>
      </c>
      <c r="Y50" s="25">
        <v>1</v>
      </c>
      <c r="Z50" s="25">
        <v>1</v>
      </c>
      <c r="AA50" s="25"/>
      <c r="AB50" s="66">
        <f t="shared" si="13"/>
        <v>4</v>
      </c>
      <c r="AC50" s="37"/>
      <c r="AD50" s="94"/>
      <c r="AE50" s="37"/>
      <c r="AF50" s="30">
        <f t="shared" si="14"/>
        <v>11</v>
      </c>
    </row>
    <row r="51" spans="1:32" ht="15.6">
      <c r="A51" s="210"/>
      <c r="B51" s="88">
        <v>13</v>
      </c>
      <c r="C51" s="14" t="s">
        <v>56</v>
      </c>
      <c r="D51" s="44"/>
      <c r="E51" s="25">
        <v>455</v>
      </c>
      <c r="F51" s="25">
        <v>287</v>
      </c>
      <c r="G51" s="26">
        <f t="shared" si="10"/>
        <v>63.07692307692308</v>
      </c>
      <c r="H51" s="96">
        <v>4</v>
      </c>
      <c r="I51" s="28"/>
      <c r="J51" s="25">
        <v>1</v>
      </c>
      <c r="K51" s="25"/>
      <c r="L51" s="25"/>
      <c r="M51" s="94">
        <f t="shared" si="11"/>
        <v>1</v>
      </c>
      <c r="N51" s="64"/>
      <c r="O51" s="25">
        <v>1</v>
      </c>
      <c r="P51" s="25">
        <v>1</v>
      </c>
      <c r="Q51" s="94">
        <f t="shared" si="12"/>
        <v>2</v>
      </c>
      <c r="R51" s="28"/>
      <c r="S51" s="65"/>
      <c r="T51" s="25"/>
      <c r="U51" s="25"/>
      <c r="V51" s="25">
        <v>1</v>
      </c>
      <c r="W51" s="25"/>
      <c r="X51" s="25">
        <v>1</v>
      </c>
      <c r="Y51" s="25"/>
      <c r="Z51" s="25"/>
      <c r="AA51" s="25"/>
      <c r="AB51" s="66">
        <f t="shared" si="13"/>
        <v>2</v>
      </c>
      <c r="AC51" s="37"/>
      <c r="AD51" s="95"/>
      <c r="AE51" s="28"/>
      <c r="AF51" s="30">
        <f t="shared" si="14"/>
        <v>9</v>
      </c>
    </row>
    <row r="52" spans="1:32" ht="30" customHeight="1">
      <c r="A52" s="210"/>
      <c r="B52" s="88">
        <v>14</v>
      </c>
      <c r="C52" s="14" t="s">
        <v>52</v>
      </c>
      <c r="D52" s="44"/>
      <c r="E52" s="25">
        <v>645</v>
      </c>
      <c r="F52" s="25">
        <v>276</v>
      </c>
      <c r="G52" s="26">
        <f t="shared" si="10"/>
        <v>42.790697674418603</v>
      </c>
      <c r="H52" s="96">
        <v>2</v>
      </c>
      <c r="I52" s="28"/>
      <c r="J52" s="25">
        <v>1</v>
      </c>
      <c r="K52" s="25"/>
      <c r="L52" s="25"/>
      <c r="M52" s="94">
        <f t="shared" si="11"/>
        <v>1</v>
      </c>
      <c r="N52" s="64"/>
      <c r="O52" s="25">
        <v>1</v>
      </c>
      <c r="P52" s="25">
        <v>1</v>
      </c>
      <c r="Q52" s="94">
        <f t="shared" si="12"/>
        <v>2</v>
      </c>
      <c r="R52" s="28"/>
      <c r="S52" s="65">
        <v>1</v>
      </c>
      <c r="T52" s="25">
        <v>1</v>
      </c>
      <c r="U52" s="25"/>
      <c r="V52" s="25">
        <v>1</v>
      </c>
      <c r="W52" s="25"/>
      <c r="X52" s="25"/>
      <c r="Y52" s="25">
        <v>1</v>
      </c>
      <c r="Z52" s="25"/>
      <c r="AA52" s="25">
        <v>1</v>
      </c>
      <c r="AB52" s="66">
        <f t="shared" si="13"/>
        <v>5</v>
      </c>
      <c r="AC52" s="37"/>
      <c r="AD52" s="95">
        <v>0.5</v>
      </c>
      <c r="AE52" s="28"/>
      <c r="AF52" s="30">
        <f t="shared" si="14"/>
        <v>10.5</v>
      </c>
    </row>
    <row r="53" spans="1:32" ht="15.6">
      <c r="A53" s="210"/>
      <c r="B53" s="88">
        <v>15</v>
      </c>
      <c r="C53" s="16" t="s">
        <v>64</v>
      </c>
      <c r="D53" s="46"/>
      <c r="E53" s="25">
        <v>670</v>
      </c>
      <c r="F53" s="25">
        <v>365</v>
      </c>
      <c r="G53" s="26">
        <f t="shared" si="10"/>
        <v>54.477611940298509</v>
      </c>
      <c r="H53" s="96">
        <v>3</v>
      </c>
      <c r="I53" s="28"/>
      <c r="J53" s="25">
        <v>1</v>
      </c>
      <c r="K53" s="25"/>
      <c r="L53" s="25"/>
      <c r="M53" s="94">
        <f t="shared" si="11"/>
        <v>1</v>
      </c>
      <c r="N53" s="64"/>
      <c r="O53" s="25">
        <v>1</v>
      </c>
      <c r="P53" s="25">
        <v>1</v>
      </c>
      <c r="Q53" s="94">
        <f t="shared" si="12"/>
        <v>2</v>
      </c>
      <c r="R53" s="28"/>
      <c r="S53" s="65"/>
      <c r="T53" s="25">
        <v>1</v>
      </c>
      <c r="U53" s="25"/>
      <c r="V53" s="25">
        <v>1</v>
      </c>
      <c r="W53" s="25"/>
      <c r="X53" s="25"/>
      <c r="Y53" s="25"/>
      <c r="Z53" s="25"/>
      <c r="AA53" s="25"/>
      <c r="AB53" s="66">
        <f t="shared" si="13"/>
        <v>2</v>
      </c>
      <c r="AC53" s="37"/>
      <c r="AD53" s="95"/>
      <c r="AE53" s="28"/>
      <c r="AF53" s="30">
        <f t="shared" si="14"/>
        <v>8</v>
      </c>
    </row>
    <row r="54" spans="1:32" ht="27" customHeight="1">
      <c r="A54" s="210"/>
      <c r="B54" s="88">
        <v>16</v>
      </c>
      <c r="C54" s="16" t="s">
        <v>58</v>
      </c>
      <c r="D54" s="46"/>
      <c r="E54" s="25">
        <v>397</v>
      </c>
      <c r="F54" s="25">
        <v>308</v>
      </c>
      <c r="G54" s="26">
        <f t="shared" si="10"/>
        <v>77.581863979848862</v>
      </c>
      <c r="H54" s="96">
        <v>5</v>
      </c>
      <c r="I54" s="28"/>
      <c r="J54" s="25">
        <v>1</v>
      </c>
      <c r="K54" s="25"/>
      <c r="L54" s="25"/>
      <c r="M54" s="94">
        <f t="shared" si="11"/>
        <v>1</v>
      </c>
      <c r="N54" s="64"/>
      <c r="O54" s="25">
        <v>1</v>
      </c>
      <c r="P54" s="25"/>
      <c r="Q54" s="94">
        <f t="shared" si="12"/>
        <v>1</v>
      </c>
      <c r="R54" s="28"/>
      <c r="S54" s="65"/>
      <c r="T54" s="25"/>
      <c r="U54" s="25"/>
      <c r="V54" s="25">
        <v>1</v>
      </c>
      <c r="W54" s="25">
        <v>1</v>
      </c>
      <c r="X54" s="25">
        <v>1</v>
      </c>
      <c r="Y54" s="25"/>
      <c r="Z54" s="25"/>
      <c r="AA54" s="25"/>
      <c r="AB54" s="66">
        <f t="shared" si="13"/>
        <v>3</v>
      </c>
      <c r="AC54" s="37"/>
      <c r="AD54" s="95"/>
      <c r="AE54" s="28"/>
      <c r="AF54" s="30">
        <f t="shared" si="14"/>
        <v>10</v>
      </c>
    </row>
    <row r="55" spans="1:32" ht="26.4" customHeight="1">
      <c r="A55" s="210"/>
      <c r="B55" s="88">
        <v>17</v>
      </c>
      <c r="C55" s="16" t="s">
        <v>53</v>
      </c>
      <c r="D55" s="46"/>
      <c r="E55" s="25">
        <v>634</v>
      </c>
      <c r="F55" s="25">
        <v>445</v>
      </c>
      <c r="G55" s="26">
        <f t="shared" si="10"/>
        <v>70.189274447949529</v>
      </c>
      <c r="H55" s="96">
        <v>5</v>
      </c>
      <c r="I55" s="28"/>
      <c r="J55" s="25">
        <v>1</v>
      </c>
      <c r="K55" s="25"/>
      <c r="L55" s="25"/>
      <c r="M55" s="94">
        <f t="shared" si="11"/>
        <v>1</v>
      </c>
      <c r="N55" s="64"/>
      <c r="O55" s="25">
        <v>1</v>
      </c>
      <c r="P55" s="25">
        <v>1</v>
      </c>
      <c r="Q55" s="94">
        <f t="shared" si="12"/>
        <v>2</v>
      </c>
      <c r="R55" s="28"/>
      <c r="S55" s="65"/>
      <c r="T55" s="25"/>
      <c r="U55" s="25"/>
      <c r="V55" s="25">
        <v>1</v>
      </c>
      <c r="W55" s="25"/>
      <c r="X55" s="25"/>
      <c r="Y55" s="25"/>
      <c r="Z55" s="25"/>
      <c r="AA55" s="25"/>
      <c r="AB55" s="66">
        <f t="shared" si="13"/>
        <v>1</v>
      </c>
      <c r="AC55" s="37"/>
      <c r="AD55" s="95"/>
      <c r="AE55" s="28"/>
      <c r="AF55" s="30">
        <f t="shared" si="14"/>
        <v>9</v>
      </c>
    </row>
    <row r="56" spans="1:32" ht="30" customHeight="1">
      <c r="A56" s="210"/>
      <c r="B56" s="88">
        <v>18</v>
      </c>
      <c r="C56" s="14" t="s">
        <v>50</v>
      </c>
      <c r="D56" s="44"/>
      <c r="E56" s="25">
        <v>594</v>
      </c>
      <c r="F56" s="25">
        <v>262</v>
      </c>
      <c r="G56" s="26">
        <f t="shared" si="10"/>
        <v>44.107744107744111</v>
      </c>
      <c r="H56" s="96">
        <v>2</v>
      </c>
      <c r="I56" s="28"/>
      <c r="J56" s="25">
        <v>1</v>
      </c>
      <c r="K56" s="25"/>
      <c r="L56" s="59">
        <v>1</v>
      </c>
      <c r="M56" s="94">
        <f t="shared" si="11"/>
        <v>2</v>
      </c>
      <c r="N56" s="64"/>
      <c r="O56" s="25"/>
      <c r="P56" s="25"/>
      <c r="Q56" s="94">
        <f t="shared" si="12"/>
        <v>0</v>
      </c>
      <c r="R56" s="28"/>
      <c r="S56" s="65"/>
      <c r="T56" s="25"/>
      <c r="U56" s="25"/>
      <c r="V56" s="25"/>
      <c r="W56" s="25"/>
      <c r="X56" s="25"/>
      <c r="Y56" s="25">
        <v>1</v>
      </c>
      <c r="Z56" s="25">
        <v>1</v>
      </c>
      <c r="AA56" s="25"/>
      <c r="AB56" s="66">
        <f t="shared" si="13"/>
        <v>2</v>
      </c>
      <c r="AC56" s="37"/>
      <c r="AD56" s="95"/>
      <c r="AE56" s="28"/>
      <c r="AF56" s="30">
        <f t="shared" si="14"/>
        <v>6</v>
      </c>
    </row>
    <row r="57" spans="1:32" ht="26.4">
      <c r="A57" s="210"/>
      <c r="B57" s="88">
        <v>19</v>
      </c>
      <c r="C57" s="16" t="s">
        <v>127</v>
      </c>
      <c r="D57" s="45"/>
      <c r="E57" s="25">
        <v>360</v>
      </c>
      <c r="F57" s="25">
        <v>219</v>
      </c>
      <c r="G57" s="26">
        <f t="shared" si="10"/>
        <v>60.833333333333336</v>
      </c>
      <c r="H57" s="96">
        <v>4</v>
      </c>
      <c r="I57" s="28"/>
      <c r="J57" s="25">
        <v>1</v>
      </c>
      <c r="K57" s="25"/>
      <c r="L57" s="25"/>
      <c r="M57" s="94">
        <f t="shared" si="11"/>
        <v>1</v>
      </c>
      <c r="N57" s="64"/>
      <c r="O57" s="25">
        <v>1</v>
      </c>
      <c r="P57" s="25"/>
      <c r="Q57" s="94">
        <f t="shared" si="12"/>
        <v>1</v>
      </c>
      <c r="R57" s="28"/>
      <c r="S57" s="65"/>
      <c r="T57" s="25"/>
      <c r="U57" s="25"/>
      <c r="V57" s="25">
        <v>1</v>
      </c>
      <c r="W57" s="25"/>
      <c r="X57" s="25"/>
      <c r="Y57" s="25"/>
      <c r="Z57" s="25"/>
      <c r="AA57" s="25"/>
      <c r="AB57" s="66">
        <f t="shared" si="13"/>
        <v>1</v>
      </c>
      <c r="AC57" s="37"/>
      <c r="AD57" s="95"/>
      <c r="AE57" s="28"/>
      <c r="AF57" s="30">
        <f t="shared" si="14"/>
        <v>7</v>
      </c>
    </row>
    <row r="58" spans="1:32" ht="27.6" customHeight="1">
      <c r="A58" s="210"/>
      <c r="B58" s="88">
        <v>20</v>
      </c>
      <c r="C58" s="16" t="s">
        <v>51</v>
      </c>
      <c r="D58" s="45"/>
      <c r="E58" s="25">
        <v>967</v>
      </c>
      <c r="F58" s="25">
        <v>326</v>
      </c>
      <c r="G58" s="26">
        <f t="shared" si="10"/>
        <v>33.712512926577041</v>
      </c>
      <c r="H58" s="96">
        <v>1</v>
      </c>
      <c r="I58" s="28"/>
      <c r="J58" s="25">
        <v>1</v>
      </c>
      <c r="K58" s="25"/>
      <c r="L58" s="25"/>
      <c r="M58" s="94">
        <f t="shared" si="11"/>
        <v>1</v>
      </c>
      <c r="N58" s="64"/>
      <c r="O58" s="25">
        <v>1</v>
      </c>
      <c r="P58" s="25">
        <v>1</v>
      </c>
      <c r="Q58" s="94">
        <f t="shared" si="12"/>
        <v>2</v>
      </c>
      <c r="R58" s="28"/>
      <c r="S58" s="65"/>
      <c r="T58" s="25">
        <v>1</v>
      </c>
      <c r="U58" s="25"/>
      <c r="V58" s="25">
        <v>1</v>
      </c>
      <c r="W58" s="25"/>
      <c r="X58" s="25"/>
      <c r="Y58" s="25"/>
      <c r="Z58" s="25"/>
      <c r="AA58" s="25"/>
      <c r="AB58" s="66">
        <f t="shared" si="13"/>
        <v>2</v>
      </c>
      <c r="AC58" s="37"/>
      <c r="AD58" s="95"/>
      <c r="AE58" s="28"/>
      <c r="AF58" s="30">
        <f t="shared" si="14"/>
        <v>6</v>
      </c>
    </row>
    <row r="59" spans="1:32" ht="15.6">
      <c r="A59" s="211"/>
      <c r="B59" s="88">
        <v>21</v>
      </c>
      <c r="C59" s="14" t="s">
        <v>40</v>
      </c>
      <c r="D59" s="44"/>
      <c r="E59" s="7">
        <v>670</v>
      </c>
      <c r="F59" s="7">
        <v>251</v>
      </c>
      <c r="G59" s="15">
        <f t="shared" si="10"/>
        <v>37.462686567164177</v>
      </c>
      <c r="H59" s="94">
        <v>1</v>
      </c>
      <c r="I59" s="28"/>
      <c r="J59" s="25">
        <v>1</v>
      </c>
      <c r="K59" s="25"/>
      <c r="L59" s="25"/>
      <c r="M59" s="94">
        <f t="shared" si="11"/>
        <v>1</v>
      </c>
      <c r="N59" s="38"/>
      <c r="O59" s="25"/>
      <c r="P59" s="25">
        <v>1</v>
      </c>
      <c r="Q59" s="94">
        <f t="shared" si="12"/>
        <v>1</v>
      </c>
      <c r="R59" s="38"/>
      <c r="S59" s="65"/>
      <c r="T59" s="25"/>
      <c r="U59" s="25"/>
      <c r="V59" s="25">
        <v>1</v>
      </c>
      <c r="W59" s="25"/>
      <c r="X59" s="25"/>
      <c r="Y59" s="25">
        <v>1</v>
      </c>
      <c r="Z59" s="25"/>
      <c r="AA59" s="25"/>
      <c r="AB59" s="66">
        <f t="shared" si="13"/>
        <v>2</v>
      </c>
      <c r="AC59" s="37"/>
      <c r="AD59" s="94"/>
      <c r="AE59" s="37"/>
      <c r="AF59" s="30">
        <f t="shared" si="14"/>
        <v>5</v>
      </c>
    </row>
    <row r="60" spans="1:32" ht="3.6" customHeight="1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102"/>
      <c r="Y60" s="21"/>
      <c r="Z60" s="21"/>
      <c r="AA60" s="21"/>
      <c r="AB60" s="29"/>
      <c r="AC60" s="38"/>
      <c r="AD60" s="96"/>
      <c r="AE60" s="38"/>
      <c r="AF60" s="21"/>
    </row>
    <row r="61" spans="1:32" ht="30.6" customHeight="1">
      <c r="A61" s="213" t="s">
        <v>115</v>
      </c>
      <c r="B61" s="90">
        <v>1</v>
      </c>
      <c r="C61" s="14" t="s">
        <v>75</v>
      </c>
      <c r="D61" s="44"/>
      <c r="E61" s="25">
        <v>1048</v>
      </c>
      <c r="F61" s="25">
        <v>1024</v>
      </c>
      <c r="G61" s="26">
        <f t="shared" ref="G61:G72" si="15">F61*100/E61</f>
        <v>97.709923664122144</v>
      </c>
      <c r="H61" s="94">
        <v>7</v>
      </c>
      <c r="I61" s="64"/>
      <c r="J61" s="25">
        <v>1</v>
      </c>
      <c r="K61" s="25">
        <v>1</v>
      </c>
      <c r="L61" s="59">
        <v>1</v>
      </c>
      <c r="M61" s="94">
        <f t="shared" ref="M61:M72" si="16">J61+K61+L61</f>
        <v>3</v>
      </c>
      <c r="N61" s="64"/>
      <c r="O61" s="25">
        <v>1</v>
      </c>
      <c r="P61" s="25"/>
      <c r="Q61" s="94">
        <f t="shared" ref="Q61:Q72" si="17">O61+P61</f>
        <v>1</v>
      </c>
      <c r="R61" s="64"/>
      <c r="S61" s="65"/>
      <c r="T61" s="25"/>
      <c r="U61" s="25"/>
      <c r="V61" s="25">
        <v>3</v>
      </c>
      <c r="W61" s="25">
        <v>2</v>
      </c>
      <c r="X61" s="25">
        <v>2</v>
      </c>
      <c r="Y61" s="25">
        <v>1</v>
      </c>
      <c r="Z61" s="25"/>
      <c r="AA61" s="25">
        <v>2</v>
      </c>
      <c r="AB61" s="66">
        <f t="shared" ref="AB61:AB72" si="18">SUM(S61:AA61)</f>
        <v>10</v>
      </c>
      <c r="AC61" s="37"/>
      <c r="AD61" s="96">
        <v>1</v>
      </c>
      <c r="AE61" s="38"/>
      <c r="AF61" s="30">
        <f t="shared" ref="AF61:AF72" si="19">H61+M61+Q61+AB61+AD61</f>
        <v>22</v>
      </c>
    </row>
    <row r="62" spans="1:32" ht="30.6" customHeight="1">
      <c r="A62" s="214"/>
      <c r="B62" s="89">
        <v>2</v>
      </c>
      <c r="C62" s="16" t="s">
        <v>63</v>
      </c>
      <c r="D62" s="45"/>
      <c r="E62" s="25">
        <v>761</v>
      </c>
      <c r="F62" s="25">
        <v>631</v>
      </c>
      <c r="G62" s="26">
        <f t="shared" si="15"/>
        <v>82.917214191852821</v>
      </c>
      <c r="H62" s="96">
        <v>6</v>
      </c>
      <c r="I62" s="28"/>
      <c r="J62" s="25">
        <v>1</v>
      </c>
      <c r="K62" s="25"/>
      <c r="L62" s="25"/>
      <c r="M62" s="94">
        <f t="shared" si="16"/>
        <v>1</v>
      </c>
      <c r="N62" s="64"/>
      <c r="O62" s="25">
        <v>1</v>
      </c>
      <c r="P62" s="25">
        <v>1</v>
      </c>
      <c r="Q62" s="94">
        <f t="shared" si="17"/>
        <v>2</v>
      </c>
      <c r="R62" s="28"/>
      <c r="S62" s="65"/>
      <c r="T62" s="25"/>
      <c r="U62" s="25"/>
      <c r="V62" s="25">
        <v>2</v>
      </c>
      <c r="W62" s="25">
        <v>1</v>
      </c>
      <c r="X62" s="25">
        <v>1</v>
      </c>
      <c r="Y62" s="25">
        <v>2</v>
      </c>
      <c r="Z62" s="25">
        <v>2</v>
      </c>
      <c r="AA62" s="25"/>
      <c r="AB62" s="66">
        <f t="shared" si="18"/>
        <v>8</v>
      </c>
      <c r="AC62" s="37"/>
      <c r="AD62" s="95">
        <v>0.5</v>
      </c>
      <c r="AE62" s="28"/>
      <c r="AF62" s="30">
        <f t="shared" si="19"/>
        <v>17.5</v>
      </c>
    </row>
    <row r="63" spans="1:32" ht="26.4">
      <c r="A63" s="214"/>
      <c r="B63" s="90">
        <v>3</v>
      </c>
      <c r="C63" s="14" t="s">
        <v>76</v>
      </c>
      <c r="D63" s="44"/>
      <c r="E63" s="25">
        <v>2119</v>
      </c>
      <c r="F63" s="25">
        <v>961</v>
      </c>
      <c r="G63" s="26">
        <f t="shared" si="15"/>
        <v>45.351580934403017</v>
      </c>
      <c r="H63" s="94">
        <v>2</v>
      </c>
      <c r="I63" s="64"/>
      <c r="J63" s="25">
        <v>1</v>
      </c>
      <c r="K63" s="59">
        <v>1</v>
      </c>
      <c r="L63" s="25"/>
      <c r="M63" s="94">
        <f t="shared" si="16"/>
        <v>2</v>
      </c>
      <c r="N63" s="64"/>
      <c r="O63" s="25">
        <v>1</v>
      </c>
      <c r="P63" s="25">
        <v>1</v>
      </c>
      <c r="Q63" s="94">
        <f t="shared" si="17"/>
        <v>2</v>
      </c>
      <c r="R63" s="64"/>
      <c r="S63" s="65"/>
      <c r="T63" s="25">
        <v>1</v>
      </c>
      <c r="U63" s="25"/>
      <c r="V63" s="25">
        <v>4</v>
      </c>
      <c r="W63" s="25">
        <v>2</v>
      </c>
      <c r="X63" s="25">
        <v>2</v>
      </c>
      <c r="Y63" s="25">
        <v>1</v>
      </c>
      <c r="Z63" s="25"/>
      <c r="AA63" s="25"/>
      <c r="AB63" s="66">
        <f t="shared" si="18"/>
        <v>10</v>
      </c>
      <c r="AC63" s="37"/>
      <c r="AD63" s="96">
        <v>1</v>
      </c>
      <c r="AE63" s="38"/>
      <c r="AF63" s="30">
        <f t="shared" si="19"/>
        <v>17</v>
      </c>
    </row>
    <row r="64" spans="1:32" ht="31.95" customHeight="1">
      <c r="A64" s="214"/>
      <c r="B64" s="90">
        <v>4</v>
      </c>
      <c r="C64" s="14" t="s">
        <v>31</v>
      </c>
      <c r="D64" s="44"/>
      <c r="E64" s="25">
        <v>597</v>
      </c>
      <c r="F64" s="25">
        <v>548</v>
      </c>
      <c r="G64" s="26">
        <f t="shared" si="15"/>
        <v>91.792294807370183</v>
      </c>
      <c r="H64" s="94">
        <v>7</v>
      </c>
      <c r="I64" s="28"/>
      <c r="J64" s="25">
        <v>1</v>
      </c>
      <c r="K64" s="25"/>
      <c r="L64" s="25"/>
      <c r="M64" s="94">
        <f t="shared" si="16"/>
        <v>1</v>
      </c>
      <c r="N64" s="38"/>
      <c r="O64" s="25"/>
      <c r="P64" s="25"/>
      <c r="Q64" s="94">
        <f t="shared" si="17"/>
        <v>0</v>
      </c>
      <c r="R64" s="38"/>
      <c r="S64" s="65"/>
      <c r="T64" s="25"/>
      <c r="U64" s="25"/>
      <c r="V64" s="25">
        <v>1</v>
      </c>
      <c r="W64" s="25">
        <v>2</v>
      </c>
      <c r="X64" s="25"/>
      <c r="Y64" s="25"/>
      <c r="Z64" s="25">
        <v>2</v>
      </c>
      <c r="AA64" s="25">
        <v>2</v>
      </c>
      <c r="AB64" s="66">
        <f t="shared" si="18"/>
        <v>7</v>
      </c>
      <c r="AC64" s="37"/>
      <c r="AD64" s="94"/>
      <c r="AE64" s="37"/>
      <c r="AF64" s="30">
        <f t="shared" si="19"/>
        <v>15</v>
      </c>
    </row>
    <row r="65" spans="1:32" ht="24.6" customHeight="1">
      <c r="A65" s="214"/>
      <c r="B65" s="89">
        <v>5</v>
      </c>
      <c r="C65" s="16" t="s">
        <v>90</v>
      </c>
      <c r="D65" s="45"/>
      <c r="E65" s="25">
        <v>507</v>
      </c>
      <c r="F65" s="25">
        <v>506</v>
      </c>
      <c r="G65" s="26">
        <f t="shared" si="15"/>
        <v>99.802761341222876</v>
      </c>
      <c r="H65" s="96">
        <v>7</v>
      </c>
      <c r="I65" s="28"/>
      <c r="J65" s="25">
        <v>1</v>
      </c>
      <c r="K65" s="59">
        <v>1</v>
      </c>
      <c r="L65" s="25"/>
      <c r="M65" s="94">
        <f t="shared" si="16"/>
        <v>2</v>
      </c>
      <c r="N65" s="64"/>
      <c r="O65" s="25">
        <v>1</v>
      </c>
      <c r="P65" s="25"/>
      <c r="Q65" s="94">
        <f t="shared" si="17"/>
        <v>1</v>
      </c>
      <c r="R65" s="28"/>
      <c r="S65" s="65"/>
      <c r="T65" s="25">
        <v>1</v>
      </c>
      <c r="U65" s="25"/>
      <c r="V65" s="25">
        <v>1</v>
      </c>
      <c r="W65" s="25"/>
      <c r="X65" s="25"/>
      <c r="Y65" s="25">
        <v>2</v>
      </c>
      <c r="Z65" s="25"/>
      <c r="AA65" s="25"/>
      <c r="AB65" s="66">
        <f t="shared" si="18"/>
        <v>4</v>
      </c>
      <c r="AC65" s="37"/>
      <c r="AD65" s="95">
        <v>1</v>
      </c>
      <c r="AE65" s="28"/>
      <c r="AF65" s="30">
        <f t="shared" si="19"/>
        <v>15</v>
      </c>
    </row>
    <row r="66" spans="1:32" ht="26.4">
      <c r="A66" s="214"/>
      <c r="B66" s="90">
        <v>6</v>
      </c>
      <c r="C66" s="16" t="s">
        <v>73</v>
      </c>
      <c r="D66" s="45"/>
      <c r="E66" s="25">
        <v>1001</v>
      </c>
      <c r="F66" s="25">
        <v>861</v>
      </c>
      <c r="G66" s="26">
        <f t="shared" si="15"/>
        <v>86.013986013986013</v>
      </c>
      <c r="H66" s="94">
        <v>6</v>
      </c>
      <c r="I66" s="64"/>
      <c r="J66" s="25">
        <v>1</v>
      </c>
      <c r="K66" s="25"/>
      <c r="L66" s="25"/>
      <c r="M66" s="94">
        <f t="shared" si="16"/>
        <v>1</v>
      </c>
      <c r="N66" s="64"/>
      <c r="O66" s="25">
        <v>1</v>
      </c>
      <c r="P66" s="25"/>
      <c r="Q66" s="94">
        <f t="shared" si="17"/>
        <v>1</v>
      </c>
      <c r="R66" s="64"/>
      <c r="S66" s="65"/>
      <c r="T66" s="25"/>
      <c r="U66" s="25"/>
      <c r="V66" s="25">
        <v>2</v>
      </c>
      <c r="W66" s="25">
        <v>1</v>
      </c>
      <c r="X66" s="25">
        <v>2</v>
      </c>
      <c r="Y66" s="25"/>
      <c r="Z66" s="25"/>
      <c r="AA66" s="25">
        <v>2</v>
      </c>
      <c r="AB66" s="66">
        <f t="shared" si="18"/>
        <v>7</v>
      </c>
      <c r="AC66" s="37"/>
      <c r="AD66" s="96"/>
      <c r="AE66" s="38"/>
      <c r="AF66" s="30">
        <f t="shared" si="19"/>
        <v>15</v>
      </c>
    </row>
    <row r="67" spans="1:32" ht="27.75" customHeight="1">
      <c r="A67" s="214"/>
      <c r="B67" s="90">
        <v>7</v>
      </c>
      <c r="C67" s="14" t="s">
        <v>74</v>
      </c>
      <c r="D67" s="44"/>
      <c r="E67" s="25">
        <v>779</v>
      </c>
      <c r="F67" s="25">
        <v>574</v>
      </c>
      <c r="G67" s="26">
        <f t="shared" si="15"/>
        <v>73.684210526315795</v>
      </c>
      <c r="H67" s="94">
        <v>5</v>
      </c>
      <c r="I67" s="64"/>
      <c r="J67" s="25">
        <v>1</v>
      </c>
      <c r="K67" s="25"/>
      <c r="L67" s="25"/>
      <c r="M67" s="94">
        <f t="shared" si="16"/>
        <v>1</v>
      </c>
      <c r="N67" s="64"/>
      <c r="O67" s="25">
        <v>1</v>
      </c>
      <c r="P67" s="25">
        <v>1</v>
      </c>
      <c r="Q67" s="94">
        <f t="shared" si="17"/>
        <v>2</v>
      </c>
      <c r="R67" s="64"/>
      <c r="S67" s="65"/>
      <c r="T67" s="25"/>
      <c r="U67" s="25">
        <v>1</v>
      </c>
      <c r="V67" s="25">
        <v>2</v>
      </c>
      <c r="W67" s="25">
        <v>0.5</v>
      </c>
      <c r="X67" s="25">
        <v>1</v>
      </c>
      <c r="Y67" s="25">
        <v>1</v>
      </c>
      <c r="Z67" s="25"/>
      <c r="AA67" s="25"/>
      <c r="AB67" s="66">
        <f t="shared" si="18"/>
        <v>5.5</v>
      </c>
      <c r="AC67" s="37"/>
      <c r="AD67" s="96">
        <v>1</v>
      </c>
      <c r="AE67" s="38"/>
      <c r="AF67" s="30">
        <f t="shared" si="19"/>
        <v>14.5</v>
      </c>
    </row>
    <row r="68" spans="1:32" ht="26.4">
      <c r="A68" s="214"/>
      <c r="B68" s="89">
        <v>8</v>
      </c>
      <c r="C68" s="14" t="s">
        <v>71</v>
      </c>
      <c r="D68" s="44"/>
      <c r="E68" s="25">
        <v>1142</v>
      </c>
      <c r="F68" s="25">
        <v>862</v>
      </c>
      <c r="G68" s="26">
        <f t="shared" si="15"/>
        <v>75.481611208406306</v>
      </c>
      <c r="H68" s="94">
        <v>5</v>
      </c>
      <c r="I68" s="64"/>
      <c r="J68" s="25">
        <v>1</v>
      </c>
      <c r="K68" s="25"/>
      <c r="L68" s="25"/>
      <c r="M68" s="94">
        <f t="shared" si="16"/>
        <v>1</v>
      </c>
      <c r="N68" s="64"/>
      <c r="O68" s="25">
        <v>1</v>
      </c>
      <c r="P68" s="25">
        <v>1</v>
      </c>
      <c r="Q68" s="94">
        <f t="shared" si="17"/>
        <v>2</v>
      </c>
      <c r="R68" s="64"/>
      <c r="S68" s="65"/>
      <c r="T68" s="25"/>
      <c r="U68" s="25">
        <v>1</v>
      </c>
      <c r="V68" s="25">
        <v>1</v>
      </c>
      <c r="W68" s="25">
        <v>0.5</v>
      </c>
      <c r="X68" s="25">
        <v>1</v>
      </c>
      <c r="Y68" s="25"/>
      <c r="Z68" s="25"/>
      <c r="AA68" s="25">
        <v>1</v>
      </c>
      <c r="AB68" s="66">
        <f t="shared" si="18"/>
        <v>4.5</v>
      </c>
      <c r="AC68" s="37"/>
      <c r="AD68" s="96">
        <v>1</v>
      </c>
      <c r="AE68" s="38"/>
      <c r="AF68" s="30">
        <f t="shared" si="19"/>
        <v>13.5</v>
      </c>
    </row>
    <row r="69" spans="1:32" ht="27" customHeight="1">
      <c r="A69" s="214"/>
      <c r="B69" s="90">
        <v>9</v>
      </c>
      <c r="C69" s="14" t="s">
        <v>61</v>
      </c>
      <c r="D69" s="44"/>
      <c r="E69" s="25">
        <v>1553</v>
      </c>
      <c r="F69" s="25">
        <v>677</v>
      </c>
      <c r="G69" s="26">
        <f t="shared" si="15"/>
        <v>43.593045717965225</v>
      </c>
      <c r="H69" s="96">
        <v>2</v>
      </c>
      <c r="I69" s="28"/>
      <c r="J69" s="25">
        <v>1</v>
      </c>
      <c r="K69" s="59">
        <v>1</v>
      </c>
      <c r="L69" s="25"/>
      <c r="M69" s="94">
        <f t="shared" si="16"/>
        <v>2</v>
      </c>
      <c r="N69" s="64"/>
      <c r="O69" s="25">
        <v>1</v>
      </c>
      <c r="P69" s="25">
        <v>1</v>
      </c>
      <c r="Q69" s="94">
        <f t="shared" si="17"/>
        <v>2</v>
      </c>
      <c r="R69" s="28"/>
      <c r="S69" s="65"/>
      <c r="T69" s="25"/>
      <c r="U69" s="25"/>
      <c r="V69" s="25">
        <v>3</v>
      </c>
      <c r="W69" s="25">
        <v>2</v>
      </c>
      <c r="X69" s="25"/>
      <c r="Y69" s="25"/>
      <c r="Z69" s="25"/>
      <c r="AA69" s="25"/>
      <c r="AB69" s="66">
        <f t="shared" si="18"/>
        <v>5</v>
      </c>
      <c r="AC69" s="37"/>
      <c r="AD69" s="95">
        <v>1</v>
      </c>
      <c r="AE69" s="28"/>
      <c r="AF69" s="30">
        <f t="shared" si="19"/>
        <v>12</v>
      </c>
    </row>
    <row r="70" spans="1:32" ht="26.4">
      <c r="A70" s="214"/>
      <c r="B70" s="90">
        <v>10</v>
      </c>
      <c r="C70" s="14" t="s">
        <v>124</v>
      </c>
      <c r="D70" s="44"/>
      <c r="E70" s="25">
        <v>1105</v>
      </c>
      <c r="F70" s="25">
        <v>733</v>
      </c>
      <c r="G70" s="26">
        <f t="shared" si="15"/>
        <v>66.334841628959282</v>
      </c>
      <c r="H70" s="94">
        <v>4</v>
      </c>
      <c r="I70" s="64"/>
      <c r="J70" s="25">
        <v>1</v>
      </c>
      <c r="K70" s="25"/>
      <c r="L70" s="25"/>
      <c r="M70" s="94">
        <f t="shared" si="16"/>
        <v>1</v>
      </c>
      <c r="N70" s="64"/>
      <c r="O70" s="25">
        <v>1</v>
      </c>
      <c r="P70" s="25">
        <v>1</v>
      </c>
      <c r="Q70" s="94">
        <f t="shared" si="17"/>
        <v>2</v>
      </c>
      <c r="R70" s="64"/>
      <c r="S70" s="65"/>
      <c r="T70" s="25"/>
      <c r="U70" s="25"/>
      <c r="V70" s="25">
        <v>1</v>
      </c>
      <c r="W70" s="25"/>
      <c r="X70" s="25">
        <v>1</v>
      </c>
      <c r="Y70" s="25">
        <v>1</v>
      </c>
      <c r="Z70" s="25">
        <v>1</v>
      </c>
      <c r="AA70" s="25"/>
      <c r="AB70" s="66">
        <f t="shared" si="18"/>
        <v>4</v>
      </c>
      <c r="AC70" s="37"/>
      <c r="AD70" s="96">
        <v>0.5</v>
      </c>
      <c r="AE70" s="38"/>
      <c r="AF70" s="30">
        <f t="shared" si="19"/>
        <v>11.5</v>
      </c>
    </row>
    <row r="71" spans="1:32" ht="15.6">
      <c r="A71" s="214"/>
      <c r="B71" s="89">
        <v>11</v>
      </c>
      <c r="C71" s="82" t="s">
        <v>78</v>
      </c>
      <c r="D71" s="50"/>
      <c r="E71" s="25">
        <v>746</v>
      </c>
      <c r="F71" s="25">
        <v>536</v>
      </c>
      <c r="G71" s="26">
        <f t="shared" si="15"/>
        <v>71.849865951742629</v>
      </c>
      <c r="H71" s="94">
        <v>5</v>
      </c>
      <c r="I71" s="64"/>
      <c r="J71" s="25">
        <v>1</v>
      </c>
      <c r="K71" s="85">
        <v>1</v>
      </c>
      <c r="L71" s="59"/>
      <c r="M71" s="94">
        <f t="shared" si="16"/>
        <v>2</v>
      </c>
      <c r="N71" s="64"/>
      <c r="O71" s="25"/>
      <c r="P71" s="25"/>
      <c r="Q71" s="94">
        <f t="shared" si="17"/>
        <v>0</v>
      </c>
      <c r="R71" s="64"/>
      <c r="S71" s="65"/>
      <c r="T71" s="25"/>
      <c r="U71" s="25"/>
      <c r="V71" s="25">
        <v>1</v>
      </c>
      <c r="W71" s="25"/>
      <c r="X71" s="25"/>
      <c r="Y71" s="25">
        <v>1</v>
      </c>
      <c r="Z71" s="25">
        <v>1</v>
      </c>
      <c r="AA71" s="25"/>
      <c r="AB71" s="66">
        <f t="shared" si="18"/>
        <v>3</v>
      </c>
      <c r="AC71" s="37"/>
      <c r="AD71" s="96"/>
      <c r="AE71" s="38"/>
      <c r="AF71" s="30">
        <f t="shared" si="19"/>
        <v>10</v>
      </c>
    </row>
    <row r="72" spans="1:32" ht="25.5" customHeight="1">
      <c r="A72" s="215"/>
      <c r="B72" s="90">
        <v>12</v>
      </c>
      <c r="C72" s="16" t="s">
        <v>72</v>
      </c>
      <c r="D72" s="45"/>
      <c r="E72" s="25">
        <v>1297</v>
      </c>
      <c r="F72" s="25">
        <v>608</v>
      </c>
      <c r="G72" s="26">
        <f t="shared" si="15"/>
        <v>46.877409406322279</v>
      </c>
      <c r="H72" s="94">
        <v>2</v>
      </c>
      <c r="I72" s="64"/>
      <c r="J72" s="25">
        <v>1</v>
      </c>
      <c r="K72" s="25"/>
      <c r="L72" s="25"/>
      <c r="M72" s="94">
        <f t="shared" si="16"/>
        <v>1</v>
      </c>
      <c r="N72" s="64"/>
      <c r="O72" s="25">
        <v>1</v>
      </c>
      <c r="P72" s="25"/>
      <c r="Q72" s="94">
        <f t="shared" si="17"/>
        <v>1</v>
      </c>
      <c r="R72" s="64"/>
      <c r="S72" s="65"/>
      <c r="T72" s="25"/>
      <c r="U72" s="25"/>
      <c r="V72" s="25">
        <v>1</v>
      </c>
      <c r="W72" s="25">
        <v>0.5</v>
      </c>
      <c r="X72" s="25">
        <v>1</v>
      </c>
      <c r="Y72" s="25"/>
      <c r="Z72" s="25"/>
      <c r="AA72" s="25"/>
      <c r="AB72" s="66">
        <f t="shared" si="18"/>
        <v>2.5</v>
      </c>
      <c r="AC72" s="37"/>
      <c r="AD72" s="96">
        <v>0.5</v>
      </c>
      <c r="AE72" s="38"/>
      <c r="AF72" s="30">
        <f t="shared" si="19"/>
        <v>7</v>
      </c>
    </row>
    <row r="73" spans="1:32" s="2" customFormat="1" ht="3.6" customHeight="1">
      <c r="A73" s="216"/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104"/>
      <c r="U73" s="104"/>
      <c r="V73" s="104"/>
      <c r="W73" s="33"/>
      <c r="X73" s="33"/>
      <c r="Y73" s="33"/>
      <c r="Z73" s="33"/>
      <c r="AA73" s="33"/>
      <c r="AB73" s="34"/>
      <c r="AC73" s="37"/>
      <c r="AD73" s="29"/>
      <c r="AE73" s="38"/>
      <c r="AF73" s="21"/>
    </row>
    <row r="74" spans="1:32" ht="19.2" customHeight="1">
      <c r="A74" s="217" t="s">
        <v>15</v>
      </c>
      <c r="B74" s="217"/>
      <c r="C74" s="217"/>
      <c r="D74" s="103"/>
      <c r="E74" s="97">
        <f>SUM(E6:E73)</f>
        <v>29885</v>
      </c>
      <c r="F74" s="97">
        <f>SUM(F6:F73)</f>
        <v>18384</v>
      </c>
      <c r="G74" s="99">
        <f>F74*100/E74</f>
        <v>61.515810607328092</v>
      </c>
      <c r="H74" s="97">
        <f>SUM(H6:H73)</f>
        <v>257</v>
      </c>
      <c r="I74" s="28">
        <f>SUM(I6:I73)</f>
        <v>0</v>
      </c>
      <c r="J74" s="97">
        <f>SUM(J6:J73)</f>
        <v>62</v>
      </c>
      <c r="K74" s="97">
        <f t="shared" ref="K74:AF74" si="20">SUM(K6:K73)</f>
        <v>16</v>
      </c>
      <c r="L74" s="97">
        <f t="shared" si="20"/>
        <v>4</v>
      </c>
      <c r="M74" s="97">
        <f t="shared" si="20"/>
        <v>82</v>
      </c>
      <c r="N74" s="28">
        <f t="shared" si="20"/>
        <v>0</v>
      </c>
      <c r="O74" s="97">
        <f t="shared" si="20"/>
        <v>44</v>
      </c>
      <c r="P74" s="97">
        <f t="shared" si="20"/>
        <v>35</v>
      </c>
      <c r="Q74" s="97">
        <f t="shared" si="20"/>
        <v>79</v>
      </c>
      <c r="R74" s="28">
        <f t="shared" si="20"/>
        <v>0</v>
      </c>
      <c r="S74" s="97">
        <f t="shared" si="20"/>
        <v>3</v>
      </c>
      <c r="T74" s="67">
        <f t="shared" si="20"/>
        <v>7</v>
      </c>
      <c r="U74" s="67">
        <f t="shared" si="20"/>
        <v>7</v>
      </c>
      <c r="V74" s="67">
        <f t="shared" si="20"/>
        <v>60</v>
      </c>
      <c r="W74" s="67">
        <f t="shared" si="20"/>
        <v>21</v>
      </c>
      <c r="X74" s="97">
        <f t="shared" si="20"/>
        <v>33</v>
      </c>
      <c r="Y74" s="97">
        <f t="shared" si="20"/>
        <v>32</v>
      </c>
      <c r="Z74" s="97">
        <f t="shared" si="20"/>
        <v>21</v>
      </c>
      <c r="AA74" s="97">
        <f t="shared" si="20"/>
        <v>27</v>
      </c>
      <c r="AB74" s="67">
        <f t="shared" si="20"/>
        <v>211</v>
      </c>
      <c r="AC74" s="28">
        <f t="shared" si="20"/>
        <v>0</v>
      </c>
      <c r="AD74" s="97">
        <f t="shared" si="20"/>
        <v>21</v>
      </c>
      <c r="AE74" s="28">
        <f t="shared" si="20"/>
        <v>0</v>
      </c>
      <c r="AF74" s="98">
        <f t="shared" si="20"/>
        <v>650</v>
      </c>
    </row>
    <row r="75" spans="1:32" s="2" customFormat="1">
      <c r="A75" s="68"/>
      <c r="B75" s="91"/>
      <c r="C75" s="61"/>
    </row>
    <row r="76" spans="1:32" s="2" customFormat="1">
      <c r="A76" s="68"/>
      <c r="B76" s="91"/>
      <c r="C76" s="61"/>
    </row>
    <row r="77" spans="1:32" s="2" customFormat="1">
      <c r="A77" s="68"/>
      <c r="B77" s="91"/>
      <c r="C77" s="61"/>
    </row>
    <row r="78" spans="1:32" s="2" customFormat="1">
      <c r="A78" s="68"/>
      <c r="B78" s="91"/>
      <c r="C78" s="61"/>
    </row>
    <row r="79" spans="1:32" s="2" customFormat="1">
      <c r="A79" s="68"/>
      <c r="B79" s="91"/>
      <c r="C79" s="61"/>
    </row>
    <row r="80" spans="1:32" s="2" customFormat="1">
      <c r="A80" s="68"/>
      <c r="B80" s="91"/>
      <c r="C80" s="61"/>
    </row>
    <row r="81" spans="1:3" s="2" customFormat="1">
      <c r="A81" s="68"/>
      <c r="B81" s="91"/>
      <c r="C81" s="61"/>
    </row>
    <row r="82" spans="1:3" s="2" customFormat="1">
      <c r="A82" s="68"/>
      <c r="B82" s="91"/>
      <c r="C82" s="61"/>
    </row>
    <row r="83" spans="1:3" s="2" customFormat="1">
      <c r="A83" s="68"/>
      <c r="B83" s="91"/>
      <c r="C83" s="61"/>
    </row>
    <row r="84" spans="1:3" s="2" customFormat="1">
      <c r="A84" s="68"/>
      <c r="B84" s="91"/>
      <c r="C84" s="61"/>
    </row>
    <row r="85" spans="1:3" s="2" customFormat="1">
      <c r="A85" s="68"/>
      <c r="B85" s="91"/>
      <c r="C85" s="61"/>
    </row>
    <row r="86" spans="1:3" s="2" customFormat="1">
      <c r="A86" s="68"/>
      <c r="B86" s="91"/>
      <c r="C86" s="61"/>
    </row>
    <row r="87" spans="1:3" s="2" customFormat="1">
      <c r="A87" s="68"/>
      <c r="B87" s="91"/>
      <c r="C87" s="61"/>
    </row>
    <row r="88" spans="1:3" s="2" customFormat="1">
      <c r="A88" s="68"/>
      <c r="B88" s="91"/>
      <c r="C88" s="61"/>
    </row>
    <row r="89" spans="1:3" s="2" customFormat="1">
      <c r="A89" s="68"/>
      <c r="B89" s="91"/>
      <c r="C89" s="61"/>
    </row>
    <row r="90" spans="1:3" s="2" customFormat="1">
      <c r="A90" s="68"/>
      <c r="B90" s="91"/>
      <c r="C90" s="61"/>
    </row>
    <row r="91" spans="1:3" s="2" customFormat="1">
      <c r="A91" s="68"/>
      <c r="B91" s="91"/>
      <c r="C91" s="61"/>
    </row>
    <row r="92" spans="1:3" s="2" customFormat="1">
      <c r="A92" s="68"/>
      <c r="B92" s="91"/>
      <c r="C92" s="61"/>
    </row>
    <row r="93" spans="1:3" s="2" customFormat="1">
      <c r="A93" s="68"/>
      <c r="B93" s="91"/>
      <c r="C93" s="61"/>
    </row>
    <row r="94" spans="1:3" s="2" customFormat="1">
      <c r="A94" s="68"/>
      <c r="B94" s="91"/>
      <c r="C94" s="61"/>
    </row>
    <row r="95" spans="1:3" s="2" customFormat="1">
      <c r="A95" s="68"/>
      <c r="B95" s="91"/>
      <c r="C95" s="61"/>
    </row>
    <row r="96" spans="1:3" s="2" customFormat="1">
      <c r="A96" s="68"/>
      <c r="B96" s="91"/>
      <c r="C96" s="61"/>
    </row>
    <row r="97" spans="1:3" s="2" customFormat="1">
      <c r="A97" s="68"/>
      <c r="B97" s="91"/>
      <c r="C97" s="61"/>
    </row>
    <row r="98" spans="1:3" s="2" customFormat="1">
      <c r="A98" s="68"/>
      <c r="B98" s="91"/>
      <c r="C98" s="61"/>
    </row>
    <row r="99" spans="1:3" s="2" customFormat="1">
      <c r="A99" s="68"/>
      <c r="B99" s="91"/>
      <c r="C99" s="61"/>
    </row>
    <row r="100" spans="1:3" s="2" customFormat="1">
      <c r="A100" s="68"/>
      <c r="B100" s="91"/>
      <c r="C100" s="61"/>
    </row>
    <row r="101" spans="1:3" s="2" customFormat="1">
      <c r="A101" s="68"/>
      <c r="B101" s="91"/>
      <c r="C101" s="61"/>
    </row>
    <row r="102" spans="1:3" s="2" customFormat="1">
      <c r="A102" s="68"/>
      <c r="B102" s="91"/>
      <c r="C102" s="61"/>
    </row>
    <row r="103" spans="1:3" s="2" customFormat="1">
      <c r="A103" s="68"/>
      <c r="B103" s="91"/>
      <c r="C103" s="61"/>
    </row>
    <row r="104" spans="1:3" s="2" customFormat="1">
      <c r="A104" s="68"/>
      <c r="B104" s="91"/>
      <c r="C104" s="61"/>
    </row>
    <row r="105" spans="1:3" s="2" customFormat="1">
      <c r="A105" s="68"/>
      <c r="B105" s="91"/>
      <c r="C105" s="61"/>
    </row>
    <row r="106" spans="1:3" s="2" customFormat="1">
      <c r="A106" s="68"/>
      <c r="B106" s="91"/>
      <c r="C106" s="61"/>
    </row>
    <row r="107" spans="1:3" s="2" customFormat="1">
      <c r="A107" s="68"/>
      <c r="B107" s="91"/>
      <c r="C107" s="61"/>
    </row>
    <row r="108" spans="1:3" s="2" customFormat="1">
      <c r="A108" s="68"/>
      <c r="B108" s="91"/>
      <c r="C108" s="61"/>
    </row>
    <row r="109" spans="1:3" s="2" customFormat="1">
      <c r="A109" s="68"/>
      <c r="B109" s="91"/>
      <c r="C109" s="61"/>
    </row>
    <row r="110" spans="1:3" s="2" customFormat="1">
      <c r="A110" s="68"/>
      <c r="B110" s="91"/>
      <c r="C110" s="61"/>
    </row>
    <row r="111" spans="1:3" s="2" customFormat="1">
      <c r="A111" s="68"/>
      <c r="B111" s="91"/>
      <c r="C111" s="61"/>
    </row>
    <row r="112" spans="1:3" s="2" customFormat="1">
      <c r="A112" s="68"/>
      <c r="B112" s="91"/>
      <c r="C112" s="61"/>
    </row>
    <row r="113" spans="1:3" s="2" customFormat="1">
      <c r="A113" s="68"/>
      <c r="B113" s="91"/>
      <c r="C113" s="61"/>
    </row>
    <row r="114" spans="1:3" s="2" customFormat="1">
      <c r="A114" s="68"/>
      <c r="B114" s="91"/>
      <c r="C114" s="61"/>
    </row>
    <row r="115" spans="1:3" s="2" customFormat="1">
      <c r="A115" s="68"/>
      <c r="B115" s="91"/>
      <c r="C115" s="61"/>
    </row>
    <row r="116" spans="1:3" s="2" customFormat="1">
      <c r="A116" s="68"/>
      <c r="B116" s="91"/>
      <c r="C116" s="61"/>
    </row>
    <row r="117" spans="1:3" s="2" customFormat="1">
      <c r="A117" s="68"/>
      <c r="B117" s="91"/>
      <c r="C117" s="61"/>
    </row>
    <row r="118" spans="1:3" s="2" customFormat="1">
      <c r="A118" s="68"/>
      <c r="B118" s="91"/>
      <c r="C118" s="61"/>
    </row>
    <row r="119" spans="1:3" s="2" customFormat="1">
      <c r="A119" s="68"/>
      <c r="B119" s="91"/>
      <c r="C119" s="61"/>
    </row>
    <row r="120" spans="1:3" s="2" customFormat="1">
      <c r="A120" s="68"/>
      <c r="B120" s="91"/>
      <c r="C120" s="61"/>
    </row>
    <row r="121" spans="1:3" s="2" customFormat="1">
      <c r="A121" s="68"/>
      <c r="B121" s="91"/>
      <c r="C121" s="61"/>
    </row>
    <row r="122" spans="1:3" s="2" customFormat="1">
      <c r="A122" s="68"/>
      <c r="B122" s="91"/>
      <c r="C122" s="61"/>
    </row>
    <row r="123" spans="1:3" s="2" customFormat="1">
      <c r="A123" s="68"/>
      <c r="B123" s="91"/>
      <c r="C123" s="61"/>
    </row>
    <row r="124" spans="1:3" s="2" customFormat="1">
      <c r="A124" s="68"/>
      <c r="B124" s="91"/>
      <c r="C124" s="61"/>
    </row>
    <row r="125" spans="1:3" s="2" customFormat="1">
      <c r="A125" s="68"/>
      <c r="B125" s="91"/>
      <c r="C125" s="61"/>
    </row>
    <row r="126" spans="1:3" s="2" customFormat="1">
      <c r="A126" s="68"/>
      <c r="B126" s="91"/>
      <c r="C126" s="61"/>
    </row>
    <row r="127" spans="1:3" s="2" customFormat="1">
      <c r="A127" s="68"/>
      <c r="B127" s="91"/>
      <c r="C127" s="61"/>
    </row>
    <row r="128" spans="1:3" s="2" customFormat="1">
      <c r="A128" s="68"/>
      <c r="B128" s="91"/>
      <c r="C128" s="61"/>
    </row>
  </sheetData>
  <mergeCells count="21">
    <mergeCell ref="A38:AF38"/>
    <mergeCell ref="A1:AF1"/>
    <mergeCell ref="A2:AF2"/>
    <mergeCell ref="A3:AF3"/>
    <mergeCell ref="A4:A5"/>
    <mergeCell ref="B4:B5"/>
    <mergeCell ref="C4:C5"/>
    <mergeCell ref="E4:H4"/>
    <mergeCell ref="J4:M4"/>
    <mergeCell ref="O4:Q4"/>
    <mergeCell ref="S4:AB4"/>
    <mergeCell ref="AD4:AD5"/>
    <mergeCell ref="AF4:AF5"/>
    <mergeCell ref="A6:A17"/>
    <mergeCell ref="A18:AF18"/>
    <mergeCell ref="A19:A37"/>
    <mergeCell ref="A39:A59"/>
    <mergeCell ref="A60:W60"/>
    <mergeCell ref="A61:A72"/>
    <mergeCell ref="A73:S73"/>
    <mergeCell ref="A74:C74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 группам</vt:lpstr>
      <vt:lpstr>общий 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2018-11-28T12:34:03Z</cp:lastPrinted>
  <dcterms:created xsi:type="dcterms:W3CDTF">2017-07-21T06:32:00Z</dcterms:created>
  <dcterms:modified xsi:type="dcterms:W3CDTF">2018-12-11T12:19:37Z</dcterms:modified>
</cp:coreProperties>
</file>