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man\Desktop\"/>
    </mc:Choice>
  </mc:AlternateContent>
  <bookViews>
    <workbookView xWindow="0" yWindow="0" windowWidth="28800" windowHeight="11700" tabRatio="811"/>
  </bookViews>
  <sheets>
    <sheet name="Общий зачёт" sheetId="1" r:id="rId1"/>
    <sheet name="ТПТ" sheetId="5" state="hidden" r:id="rId2"/>
    <sheet name="ТВТ" sheetId="6" state="hidden" r:id="rId3"/>
    <sheet name="спортблок" sheetId="8" state="hidden" r:id="rId4"/>
  </sheets>
  <calcPr calcId="162913"/>
</workbook>
</file>

<file path=xl/calcChain.xml><?xml version="1.0" encoding="utf-8"?>
<calcChain xmlns="http://schemas.openxmlformats.org/spreadsheetml/2006/main">
  <c r="J38" i="1" l="1"/>
  <c r="J35" i="1"/>
  <c r="J37" i="1"/>
  <c r="J29" i="1"/>
  <c r="J30" i="1"/>
  <c r="J27" i="1"/>
  <c r="J31" i="1"/>
  <c r="J24" i="1"/>
  <c r="J22" i="1"/>
  <c r="J33" i="1"/>
  <c r="J28" i="1"/>
  <c r="J36" i="1"/>
  <c r="J34" i="1"/>
  <c r="J26" i="1"/>
  <c r="J23" i="1"/>
  <c r="J15" i="1"/>
  <c r="J32" i="1"/>
  <c r="J20" i="1"/>
  <c r="J13" i="1"/>
  <c r="J17" i="1"/>
  <c r="J21" i="1"/>
  <c r="J25" i="1"/>
  <c r="J16" i="1"/>
  <c r="J18" i="1"/>
  <c r="J19" i="1"/>
  <c r="J12" i="1"/>
  <c r="J10" i="1"/>
  <c r="J8" i="1"/>
  <c r="J9" i="1"/>
  <c r="J14" i="1"/>
  <c r="J11" i="1"/>
  <c r="F28" i="8" l="1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M27" i="6"/>
  <c r="K27" i="6"/>
  <c r="M26" i="6"/>
  <c r="K26" i="6"/>
  <c r="M25" i="6"/>
  <c r="K25" i="6"/>
  <c r="M24" i="6"/>
  <c r="M23" i="6"/>
  <c r="M22" i="6"/>
  <c r="K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K9" i="6"/>
  <c r="M8" i="6"/>
  <c r="M7" i="6"/>
  <c r="M6" i="6"/>
  <c r="M27" i="5"/>
  <c r="N27" i="5" s="1"/>
  <c r="S27" i="5" s="1"/>
  <c r="O27" i="5" s="1"/>
  <c r="N26" i="5"/>
  <c r="S26" i="5" s="1"/>
  <c r="O26" i="5" s="1"/>
  <c r="M26" i="5"/>
  <c r="M25" i="5"/>
  <c r="N25" i="5" s="1"/>
  <c r="S25" i="5" s="1"/>
  <c r="O25" i="5" s="1"/>
  <c r="N24" i="5"/>
  <c r="S24" i="5" s="1"/>
  <c r="O24" i="5" s="1"/>
  <c r="M24" i="5"/>
  <c r="M23" i="5"/>
  <c r="N23" i="5" s="1"/>
  <c r="S23" i="5" s="1"/>
  <c r="O23" i="5" s="1"/>
  <c r="N22" i="5"/>
  <c r="S22" i="5" s="1"/>
  <c r="O22" i="5" s="1"/>
  <c r="M22" i="5"/>
  <c r="M21" i="5"/>
  <c r="N21" i="5" s="1"/>
  <c r="S21" i="5" s="1"/>
  <c r="O21" i="5" s="1"/>
  <c r="N20" i="5"/>
  <c r="S20" i="5" s="1"/>
  <c r="O20" i="5" s="1"/>
  <c r="M20" i="5"/>
  <c r="M19" i="5"/>
  <c r="N19" i="5" s="1"/>
  <c r="S19" i="5" s="1"/>
  <c r="O19" i="5" s="1"/>
  <c r="N18" i="5"/>
  <c r="S18" i="5" s="1"/>
  <c r="O18" i="5" s="1"/>
  <c r="M18" i="5"/>
  <c r="M17" i="5"/>
  <c r="N17" i="5" s="1"/>
  <c r="S17" i="5" s="1"/>
  <c r="O17" i="5" s="1"/>
  <c r="N16" i="5"/>
  <c r="S16" i="5" s="1"/>
  <c r="O16" i="5" s="1"/>
  <c r="M16" i="5"/>
  <c r="M15" i="5"/>
  <c r="N15" i="5" s="1"/>
  <c r="S15" i="5" s="1"/>
  <c r="O15" i="5" s="1"/>
  <c r="N14" i="5"/>
  <c r="S14" i="5" s="1"/>
  <c r="O14" i="5" s="1"/>
  <c r="M14" i="5"/>
  <c r="M13" i="5"/>
  <c r="N13" i="5" s="1"/>
  <c r="S13" i="5" s="1"/>
  <c r="O13" i="5" s="1"/>
  <c r="N12" i="5"/>
  <c r="S12" i="5" s="1"/>
  <c r="O12" i="5" s="1"/>
  <c r="M12" i="5"/>
  <c r="M11" i="5"/>
  <c r="N11" i="5" s="1"/>
  <c r="S11" i="5" s="1"/>
  <c r="O11" i="5" s="1"/>
  <c r="N10" i="5"/>
  <c r="S10" i="5" s="1"/>
  <c r="O10" i="5" s="1"/>
  <c r="M10" i="5"/>
  <c r="M9" i="5"/>
  <c r="N9" i="5" s="1"/>
  <c r="S9" i="5" s="1"/>
  <c r="O9" i="5" s="1"/>
  <c r="N8" i="5"/>
  <c r="S8" i="5" s="1"/>
  <c r="O8" i="5" s="1"/>
  <c r="M8" i="5"/>
  <c r="M7" i="5"/>
  <c r="N7" i="5" s="1"/>
  <c r="S7" i="5" s="1"/>
  <c r="O7" i="5" s="1"/>
  <c r="N6" i="5"/>
  <c r="S6" i="5" s="1"/>
  <c r="O6" i="5" s="1"/>
  <c r="M6" i="5"/>
</calcChain>
</file>

<file path=xl/sharedStrings.xml><?xml version="1.0" encoding="utf-8"?>
<sst xmlns="http://schemas.openxmlformats.org/spreadsheetml/2006/main" count="169" uniqueCount="103">
  <si>
    <t>36 открытый туристский слёт турклуба "Надежда" ЧГПУ им. И. Я. Яковлева</t>
  </si>
  <si>
    <t>ПРОТОКОЛ ОБЩЕГО ЗАЧЁТА</t>
  </si>
  <si>
    <t>22-24 сентября 2017 года, р. Варламовка, Заволжье</t>
  </si>
  <si>
    <t>№</t>
  </si>
  <si>
    <t>Команда</t>
  </si>
  <si>
    <t>Наименование дистанций</t>
  </si>
  <si>
    <t>Сумма мест</t>
  </si>
  <si>
    <t>Место</t>
  </si>
  <si>
    <t>"Надежда"</t>
  </si>
  <si>
    <t>"Налётчики" ФМФ ЧГПУ</t>
  </si>
  <si>
    <t>"Лисы" т/к ЧГУ им. Степанова</t>
  </si>
  <si>
    <t>"НАДЕЖно" т/к ЧГУ им. Степанова</t>
  </si>
  <si>
    <t>"Спарта" ФФК ЧГПУ</t>
  </si>
  <si>
    <t>"Прометей" Элара</t>
  </si>
  <si>
    <t>"ШВМFM"</t>
  </si>
  <si>
    <t>"Машей" ЧГК</t>
  </si>
  <si>
    <t>"ФФКшечки" ФФК ЧГПУ</t>
  </si>
  <si>
    <t>"Кырпыштаки" т/к ЧГУ им. Степанова</t>
  </si>
  <si>
    <t>"Гвозди"ТЭФ ЧГПУ</t>
  </si>
  <si>
    <t>"Огоньки" т/к ЧГУ им. Степанова</t>
  </si>
  <si>
    <t>"ЛИНиЯ"</t>
  </si>
  <si>
    <t>"Алабай"ФФК ЧГПУ</t>
  </si>
  <si>
    <t>"Спасатели" т/к ЧГУ им. Степанова</t>
  </si>
  <si>
    <t>"Выстрелы"ФФК ЧГПУ</t>
  </si>
  <si>
    <t>"Скворешник" т/к ЧГУ им. Степанова</t>
  </si>
  <si>
    <t>"Трутурист" т/к ЧГУ им. Степанова</t>
  </si>
  <si>
    <t>"Ми-Ми-Мишки" ФМФ ЧГПУ</t>
  </si>
  <si>
    <t>"ЧФРЧКО" ФФК ЧГПУ</t>
  </si>
  <si>
    <t>"Обжоры" ФМФ ЧГПУ</t>
  </si>
  <si>
    <t>"Авангард" ФМФ ЧГПУ</t>
  </si>
  <si>
    <t>Актимэль" ФФК ЧГПУ</t>
  </si>
  <si>
    <t>Главный судья</t>
  </si>
  <si>
    <t>Дата</t>
  </si>
  <si>
    <t>Главный секретарь</t>
  </si>
  <si>
    <t>Время</t>
  </si>
  <si>
    <t>Чистое время</t>
  </si>
  <si>
    <t>ПРОТОКОЛ ТЕХНИКИ ПЕШЕХОДНОГО ТУРИЗМА</t>
  </si>
  <si>
    <t>ВРЕМЯ!!!</t>
  </si>
  <si>
    <t>Время
старта</t>
  </si>
  <si>
    <t>Время
финиша</t>
  </si>
  <si>
    <t>Сумма штрафов всех участников на этапах</t>
  </si>
  <si>
    <t>Сумма штарфов</t>
  </si>
  <si>
    <t>Штрафное время</t>
  </si>
  <si>
    <t>Результат</t>
  </si>
  <si>
    <t>Бабочка</t>
  </si>
  <si>
    <t>Горизонт.
маятн.</t>
  </si>
  <si>
    <t>Лабиринт</t>
  </si>
  <si>
    <t>Вертик.
маятн.</t>
  </si>
  <si>
    <t>Бег в мешке</t>
  </si>
  <si>
    <t>Шест</t>
  </si>
  <si>
    <t>ПРОТОКОЛ ТЕХНИКИ ВОДНОГО ТУРИЗМА</t>
  </si>
  <si>
    <t>Чистое
время</t>
  </si>
  <si>
    <t>Штрафы на воротах</t>
  </si>
  <si>
    <t>Сумма
штрафов</t>
  </si>
  <si>
    <t>Штрафное
время</t>
  </si>
  <si>
    <t>Общее
время</t>
  </si>
  <si>
    <t>ПРОТОКОЛ СПОРТИВНОГО БЛОКА</t>
  </si>
  <si>
    <t>Баллы за виды программы</t>
  </si>
  <si>
    <t>Сумма баллов</t>
  </si>
  <si>
    <t>Перетягивание каната</t>
  </si>
  <si>
    <t>Волейбол</t>
  </si>
  <si>
    <t>Городки</t>
  </si>
  <si>
    <t>II Профсоюзный туристический слет среди медицинских работников Чувашской Республики</t>
  </si>
  <si>
    <t>Заволжье, База отдыха "Буревестник"</t>
  </si>
  <si>
    <t>17 августа 2018 года</t>
  </si>
  <si>
    <t>АУ «Городская стоматологическая поликлиника» МЗ  ЧР</t>
  </si>
  <si>
    <t>АУ «Республиканская стоматологическая поликлиника» МЗ ЧР</t>
  </si>
  <si>
    <t>АУ «Новочебоксарская городская стоматологическая поликлиника» МЗ ЧР</t>
  </si>
  <si>
    <t>КУ «Республиканский противотуберкулезный диспансер» МЗ  ЧР</t>
  </si>
  <si>
    <t>БУ «Республиканский наркологический диспансер» МЗ  ЧР</t>
  </si>
  <si>
    <t>БУ «Городская клиническая больница № 1» МЗ ЧР</t>
  </si>
  <si>
    <t>БУ «Городской клинический центр» МЗ  ЧР</t>
  </si>
  <si>
    <t>БУ «Городская детская больница № 2» МЗ ЧР</t>
  </si>
  <si>
    <t>БУ «Городская детская клиническая больница» МЗ ЧР</t>
  </si>
  <si>
    <t>БУ «Первая Чебоксарская городская больница им. П.Н. Осипова» МЗ ЧР</t>
  </si>
  <si>
    <t>БУ «Вторая городская больница» МЗ ЧР</t>
  </si>
  <si>
    <t>БУ «Центральная городская больница» МЗ ЧР</t>
  </si>
  <si>
    <t>БУ «Республиканская клиническая больница» МЗ ЧР</t>
  </si>
  <si>
    <t>БУ «Республиканская психиатрическая больница» МЗ ЧР</t>
  </si>
  <si>
    <t>БУ «Республиканская клиническая офтальмологическая больница» МЗ ЧР</t>
  </si>
  <si>
    <t>БУ «Республиканская станция скорой медицинской помощи» МЗ ЧР</t>
  </si>
  <si>
    <t>БУ «Медицинский информационно-аналитический центр» МЗ ЧР</t>
  </si>
  <si>
    <t>ГУП ЧР «Фармация» МЗ ЧР</t>
  </si>
  <si>
    <t>АО «Санаторий «Чувашия»</t>
  </si>
  <si>
    <t>БУ «Аликовская ЦРБ» МЗ ЧР</t>
  </si>
  <si>
    <t>БУ «Вурнарская ЦРБ» МЗ ЧР</t>
  </si>
  <si>
    <t>БУ «Козловская ЦРБ им. И.Е. Виноградова» МЗ ЧР</t>
  </si>
  <si>
    <t>БУ «Красночетайская районная больница» МЗ ЧР</t>
  </si>
  <si>
    <t>БУ «Урмарская ЦРБ» МЗ ЧР</t>
  </si>
  <si>
    <t>БУ «Цивильская ЦРБ» МЗ ЧР</t>
  </si>
  <si>
    <t>БУ «Чебоксарская районная больница» МЗ ЧР</t>
  </si>
  <si>
    <t>БУ «Шемуршинская районная больница» МЗ ЧР</t>
  </si>
  <si>
    <t>БУ «Шумерлинский ММЦ» МЗ ЧР</t>
  </si>
  <si>
    <t>БУ «Ядринская ЦРБ им. К.В. Волкова» МЗ ЧР</t>
  </si>
  <si>
    <t>БУ «Яльчикская ЦРБ» МЗ ЧР</t>
  </si>
  <si>
    <t>Веревочный городок</t>
  </si>
  <si>
    <t>Ориентирование</t>
  </si>
  <si>
    <t>Водная дистанция</t>
  </si>
  <si>
    <t>Установка палатки</t>
  </si>
  <si>
    <t>Конкурс
"Каша из топора"</t>
  </si>
  <si>
    <t>Конкурс
"Визитная карточка"</t>
  </si>
  <si>
    <t>Конкурс
"Музыкальная волна"</t>
  </si>
  <si>
    <t>Республиканский клинический онкологический диспансер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</si>
</sst>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26"/>
      <name val="Times New Roman"/>
      <family val="1"/>
      <charset val="204"/>
    </font>
    <font>
      <b/>
      <sz val="2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" fillId="0" borderId="0"/>
    <xf numFmtId="0" fontId="9" fillId="0" borderId="0"/>
  </cellStyleXfs>
  <cellXfs count="65">
    <xf numFmtId="0" fontId="0" fillId="0" borderId="0" xfId="0"/>
    <xf numFmtId="0" fontId="3" fillId="0" borderId="0" xfId="1" applyFont="1" applyAlignment="1">
      <alignment vertical="center" wrapText="1"/>
    </xf>
    <xf numFmtId="0" fontId="4" fillId="0" borderId="0" xfId="1" applyFont="1" applyAlignment="1">
      <alignment vertical="center"/>
    </xf>
    <xf numFmtId="0" fontId="6" fillId="0" borderId="0" xfId="1" applyFont="1" applyBorder="1" applyAlignment="1">
      <alignment vertical="center"/>
    </xf>
    <xf numFmtId="0" fontId="5" fillId="0" borderId="2" xfId="2" applyFont="1" applyBorder="1" applyAlignment="1">
      <alignment horizontal="center" vertical="center" wrapText="1"/>
    </xf>
    <xf numFmtId="0" fontId="5" fillId="0" borderId="2" xfId="1" applyFont="1" applyBorder="1" applyAlignment="1">
      <alignment vertical="center"/>
    </xf>
    <xf numFmtId="0" fontId="5" fillId="0" borderId="2" xfId="1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7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4" fillId="0" borderId="0" xfId="1" applyFont="1"/>
    <xf numFmtId="0" fontId="4" fillId="0" borderId="0" xfId="1" applyFont="1" applyAlignment="1">
      <alignment horizontal="center"/>
    </xf>
    <xf numFmtId="0" fontId="4" fillId="0" borderId="0" xfId="2" applyFont="1"/>
    <xf numFmtId="1" fontId="6" fillId="0" borderId="2" xfId="2" applyNumberFormat="1" applyFont="1" applyBorder="1" applyAlignment="1">
      <alignment horizontal="center" vertical="center" wrapText="1"/>
    </xf>
    <xf numFmtId="0" fontId="4" fillId="0" borderId="0" xfId="2" applyFont="1" applyAlignment="1">
      <alignment vertical="center"/>
    </xf>
    <xf numFmtId="0" fontId="5" fillId="0" borderId="0" xfId="1" applyFont="1" applyAlignment="1">
      <alignment vertical="center" wrapText="1"/>
    </xf>
    <xf numFmtId="20" fontId="5" fillId="0" borderId="2" xfId="1" applyNumberFormat="1" applyFont="1" applyBorder="1" applyAlignment="1">
      <alignment horizontal="center" vertical="center" wrapText="1"/>
    </xf>
    <xf numFmtId="21" fontId="6" fillId="0" borderId="2" xfId="2" applyNumberFormat="1" applyFont="1" applyBorder="1" applyAlignment="1">
      <alignment horizontal="center" vertical="center" wrapText="1"/>
    </xf>
    <xf numFmtId="2" fontId="6" fillId="0" borderId="2" xfId="2" applyNumberFormat="1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vertical="center"/>
    </xf>
    <xf numFmtId="0" fontId="4" fillId="0" borderId="0" xfId="2" applyFont="1" applyAlignment="1">
      <alignment horizontal="center" vertical="center"/>
    </xf>
    <xf numFmtId="20" fontId="7" fillId="0" borderId="0" xfId="2" applyNumberFormat="1" applyFont="1" applyAlignment="1">
      <alignment vertical="center"/>
    </xf>
    <xf numFmtId="20" fontId="6" fillId="0" borderId="2" xfId="2" applyNumberFormat="1" applyFont="1" applyBorder="1" applyAlignment="1">
      <alignment horizontal="center" vertical="center" wrapText="1"/>
    </xf>
    <xf numFmtId="0" fontId="7" fillId="0" borderId="0" xfId="2" applyFont="1" applyAlignment="1">
      <alignment vertical="center"/>
    </xf>
    <xf numFmtId="0" fontId="4" fillId="0" borderId="2" xfId="2" applyFont="1" applyBorder="1" applyAlignment="1">
      <alignment vertical="center"/>
    </xf>
    <xf numFmtId="14" fontId="8" fillId="0" borderId="0" xfId="2" applyNumberFormat="1" applyFont="1" applyAlignment="1">
      <alignment vertical="center"/>
    </xf>
    <xf numFmtId="20" fontId="8" fillId="0" borderId="0" xfId="2" applyNumberFormat="1" applyFont="1" applyAlignment="1">
      <alignment vertical="center"/>
    </xf>
    <xf numFmtId="0" fontId="5" fillId="0" borderId="2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4" fillId="0" borderId="0" xfId="2" applyFont="1" applyAlignment="1">
      <alignment horizont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6" fillId="0" borderId="1" xfId="1" applyFont="1" applyBorder="1" applyAlignment="1">
      <alignment horizontal="right" vertical="center"/>
    </xf>
    <xf numFmtId="0" fontId="6" fillId="0" borderId="1" xfId="1" applyFont="1" applyBorder="1" applyAlignment="1">
      <alignment vertical="center"/>
    </xf>
    <xf numFmtId="0" fontId="7" fillId="0" borderId="4" xfId="2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/>
    </xf>
    <xf numFmtId="0" fontId="6" fillId="0" borderId="0" xfId="1" applyFont="1" applyBorder="1" applyAlignment="1">
      <alignment horizontal="right" vertical="center"/>
    </xf>
    <xf numFmtId="0" fontId="12" fillId="0" borderId="2" xfId="0" applyFont="1" applyBorder="1" applyAlignment="1">
      <alignment vertical="center" wrapText="1"/>
    </xf>
    <xf numFmtId="0" fontId="3" fillId="0" borderId="2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13" fillId="0" borderId="2" xfId="2" applyFont="1" applyBorder="1" applyAlignment="1">
      <alignment horizontal="center" vertical="center" wrapText="1"/>
    </xf>
    <xf numFmtId="1" fontId="13" fillId="0" borderId="0" xfId="2" applyNumberFormat="1" applyFont="1" applyFill="1" applyBorder="1" applyAlignment="1">
      <alignment horizontal="center" vertical="center" wrapText="1"/>
    </xf>
    <xf numFmtId="1" fontId="13" fillId="0" borderId="2" xfId="2" applyNumberFormat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1" fontId="13" fillId="0" borderId="2" xfId="2" applyNumberFormat="1" applyFont="1" applyFill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6" fillId="0" borderId="1" xfId="1" applyFont="1" applyBorder="1" applyAlignment="1">
      <alignment horizontal="right" vertical="center"/>
    </xf>
    <xf numFmtId="0" fontId="6" fillId="0" borderId="2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10" fillId="0" borderId="2" xfId="4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Обычный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38"/>
  <sheetViews>
    <sheetView tabSelected="1" view="pageLayout" topLeftCell="A7" zoomScale="55" zoomScaleNormal="85" zoomScalePageLayoutView="55" workbookViewId="0">
      <selection activeCell="P2" sqref="P2"/>
    </sheetView>
  </sheetViews>
  <sheetFormatPr defaultColWidth="5.85546875" defaultRowHeight="12.75" x14ac:dyDescent="0.2"/>
  <cols>
    <col min="1" max="1" width="5" style="11" customWidth="1"/>
    <col min="2" max="2" width="65.42578125" style="10" customWidth="1"/>
    <col min="3" max="6" width="17.42578125" style="10" customWidth="1"/>
    <col min="7" max="9" width="21" style="10" customWidth="1"/>
    <col min="10" max="10" width="10.42578125" style="10" customWidth="1"/>
    <col min="11" max="11" width="9.85546875" style="10" customWidth="1"/>
    <col min="12" max="255" width="9.140625" style="10" customWidth="1"/>
    <col min="256" max="16384" width="5.85546875" style="10"/>
  </cols>
  <sheetData>
    <row r="1" spans="1:13" s="2" customFormat="1" ht="19.5" customHeight="1" x14ac:dyDescent="0.25">
      <c r="A1" s="47" t="s">
        <v>62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1"/>
      <c r="M1" s="1"/>
    </row>
    <row r="2" spans="1:13" s="2" customFormat="1" ht="19.5" customHeight="1" x14ac:dyDescent="0.25">
      <c r="A2" s="31"/>
      <c r="B2" s="31"/>
      <c r="C2" s="31"/>
      <c r="D2" s="31"/>
      <c r="E2" s="31"/>
      <c r="F2" s="31"/>
      <c r="G2" s="31"/>
      <c r="H2" s="31"/>
      <c r="I2" s="32"/>
      <c r="J2" s="31"/>
      <c r="K2" s="31"/>
      <c r="L2" s="1"/>
      <c r="M2" s="1"/>
    </row>
    <row r="3" spans="1:13" s="2" customFormat="1" ht="21.75" customHeight="1" x14ac:dyDescent="0.25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1"/>
    </row>
    <row r="4" spans="1:13" s="36" customFormat="1" ht="14.25" customHeight="1" x14ac:dyDescent="0.25">
      <c r="A4" s="3" t="s">
        <v>64</v>
      </c>
      <c r="B4" s="3"/>
      <c r="C4" s="3"/>
      <c r="D4" s="3"/>
      <c r="F4" s="3"/>
      <c r="G4" s="3"/>
      <c r="H4" s="3"/>
      <c r="I4" s="3"/>
      <c r="J4" s="3"/>
      <c r="K4" s="37" t="s">
        <v>63</v>
      </c>
      <c r="L4" s="3"/>
      <c r="M4" s="3"/>
    </row>
    <row r="5" spans="1:13" s="2" customFormat="1" ht="14.25" customHeight="1" x14ac:dyDescent="0.25">
      <c r="A5" s="34"/>
      <c r="B5" s="34"/>
      <c r="C5" s="34"/>
      <c r="D5" s="34"/>
      <c r="F5" s="34"/>
      <c r="G5" s="34"/>
      <c r="H5" s="34"/>
      <c r="I5" s="34"/>
      <c r="J5" s="34"/>
      <c r="K5" s="33"/>
      <c r="L5" s="3"/>
      <c r="M5" s="3"/>
    </row>
    <row r="6" spans="1:13" s="2" customFormat="1" ht="20.25" customHeight="1" x14ac:dyDescent="0.25">
      <c r="A6" s="48" t="s">
        <v>3</v>
      </c>
      <c r="B6" s="48" t="s">
        <v>4</v>
      </c>
      <c r="C6" s="50" t="s">
        <v>5</v>
      </c>
      <c r="D6" s="51"/>
      <c r="E6" s="51"/>
      <c r="F6" s="51"/>
      <c r="G6" s="51"/>
      <c r="H6" s="51"/>
      <c r="I6" s="52"/>
      <c r="J6" s="48" t="s">
        <v>6</v>
      </c>
      <c r="K6" s="48" t="s">
        <v>7</v>
      </c>
    </row>
    <row r="7" spans="1:13" s="2" customFormat="1" ht="60.75" customHeight="1" x14ac:dyDescent="0.25">
      <c r="A7" s="48"/>
      <c r="B7" s="49"/>
      <c r="C7" s="39" t="s">
        <v>95</v>
      </c>
      <c r="D7" s="39" t="s">
        <v>96</v>
      </c>
      <c r="E7" s="39" t="s">
        <v>97</v>
      </c>
      <c r="F7" s="39" t="s">
        <v>98</v>
      </c>
      <c r="G7" s="39" t="s">
        <v>99</v>
      </c>
      <c r="H7" s="39" t="s">
        <v>100</v>
      </c>
      <c r="I7" s="39" t="s">
        <v>101</v>
      </c>
      <c r="J7" s="48"/>
      <c r="K7" s="48"/>
    </row>
    <row r="8" spans="1:13" s="8" customFormat="1" ht="51.75" customHeight="1" x14ac:dyDescent="0.25">
      <c r="A8" s="35">
        <v>1</v>
      </c>
      <c r="B8" s="38" t="s">
        <v>70</v>
      </c>
      <c r="C8" s="40">
        <v>10</v>
      </c>
      <c r="D8" s="40">
        <v>1</v>
      </c>
      <c r="E8" s="41">
        <v>1</v>
      </c>
      <c r="F8" s="41">
        <v>3</v>
      </c>
      <c r="G8" s="42">
        <v>22</v>
      </c>
      <c r="H8" s="43">
        <v>2</v>
      </c>
      <c r="I8" s="43">
        <v>2</v>
      </c>
      <c r="J8" s="44">
        <f t="shared" ref="J8:J38" si="0">SUM(C8:I8)</f>
        <v>41</v>
      </c>
      <c r="K8" s="40">
        <v>1</v>
      </c>
    </row>
    <row r="9" spans="1:13" s="8" customFormat="1" ht="51.75" customHeight="1" x14ac:dyDescent="0.25">
      <c r="A9" s="35">
        <v>2</v>
      </c>
      <c r="B9" s="38" t="s">
        <v>69</v>
      </c>
      <c r="C9" s="40">
        <v>6</v>
      </c>
      <c r="D9" s="40">
        <v>13</v>
      </c>
      <c r="E9" s="41">
        <v>5</v>
      </c>
      <c r="F9" s="41">
        <v>3</v>
      </c>
      <c r="G9" s="45">
        <v>9</v>
      </c>
      <c r="H9" s="43">
        <v>6</v>
      </c>
      <c r="I9" s="43">
        <v>3</v>
      </c>
      <c r="J9" s="44">
        <f t="shared" si="0"/>
        <v>45</v>
      </c>
      <c r="K9" s="40">
        <v>2</v>
      </c>
    </row>
    <row r="10" spans="1:13" s="8" customFormat="1" ht="51.75" customHeight="1" x14ac:dyDescent="0.25">
      <c r="A10" s="35">
        <v>3</v>
      </c>
      <c r="B10" s="38" t="s">
        <v>81</v>
      </c>
      <c r="C10" s="40">
        <v>30</v>
      </c>
      <c r="D10" s="40">
        <v>6</v>
      </c>
      <c r="E10" s="41">
        <v>3</v>
      </c>
      <c r="F10" s="41">
        <v>2</v>
      </c>
      <c r="G10" s="45">
        <v>4</v>
      </c>
      <c r="H10" s="43">
        <v>1</v>
      </c>
      <c r="I10" s="43">
        <v>7</v>
      </c>
      <c r="J10" s="44">
        <f t="shared" si="0"/>
        <v>53</v>
      </c>
      <c r="K10" s="40">
        <v>3</v>
      </c>
    </row>
    <row r="11" spans="1:13" s="8" customFormat="1" ht="51.75" customHeight="1" x14ac:dyDescent="0.25">
      <c r="A11" s="35">
        <v>4</v>
      </c>
      <c r="B11" s="38" t="s">
        <v>90</v>
      </c>
      <c r="C11" s="40">
        <v>4</v>
      </c>
      <c r="D11" s="40">
        <v>8</v>
      </c>
      <c r="E11" s="41">
        <v>4</v>
      </c>
      <c r="F11" s="41">
        <v>1</v>
      </c>
      <c r="G11" s="45">
        <v>12</v>
      </c>
      <c r="H11" s="43">
        <v>15</v>
      </c>
      <c r="I11" s="43">
        <v>14</v>
      </c>
      <c r="J11" s="44">
        <f t="shared" si="0"/>
        <v>58</v>
      </c>
      <c r="K11" s="40">
        <v>4</v>
      </c>
    </row>
    <row r="12" spans="1:13" s="8" customFormat="1" ht="51.75" customHeight="1" x14ac:dyDescent="0.25">
      <c r="A12" s="35">
        <v>5</v>
      </c>
      <c r="B12" s="38" t="s">
        <v>91</v>
      </c>
      <c r="C12" s="40">
        <v>9</v>
      </c>
      <c r="D12" s="40">
        <v>11</v>
      </c>
      <c r="E12" s="41">
        <v>24</v>
      </c>
      <c r="F12" s="41">
        <v>1</v>
      </c>
      <c r="G12" s="45">
        <v>1</v>
      </c>
      <c r="H12" s="43">
        <v>10</v>
      </c>
      <c r="I12" s="43">
        <v>5</v>
      </c>
      <c r="J12" s="44">
        <f t="shared" si="0"/>
        <v>61</v>
      </c>
      <c r="K12" s="40">
        <v>5</v>
      </c>
    </row>
    <row r="13" spans="1:13" s="8" customFormat="1" ht="51.75" customHeight="1" x14ac:dyDescent="0.25">
      <c r="A13" s="35">
        <v>6</v>
      </c>
      <c r="B13" s="38" t="s">
        <v>78</v>
      </c>
      <c r="C13" s="40">
        <v>15</v>
      </c>
      <c r="D13" s="40">
        <v>12</v>
      </c>
      <c r="E13" s="41">
        <v>19</v>
      </c>
      <c r="F13" s="41">
        <v>2</v>
      </c>
      <c r="G13" s="45">
        <v>12</v>
      </c>
      <c r="H13" s="43">
        <v>3</v>
      </c>
      <c r="I13" s="43">
        <v>4</v>
      </c>
      <c r="J13" s="44">
        <f t="shared" si="0"/>
        <v>67</v>
      </c>
      <c r="K13" s="40">
        <v>6</v>
      </c>
    </row>
    <row r="14" spans="1:13" s="8" customFormat="1" ht="51.75" customHeight="1" x14ac:dyDescent="0.25">
      <c r="A14" s="35">
        <v>7</v>
      </c>
      <c r="B14" s="38" t="s">
        <v>72</v>
      </c>
      <c r="C14" s="40">
        <v>5</v>
      </c>
      <c r="D14" s="40">
        <v>2</v>
      </c>
      <c r="E14" s="41">
        <v>9</v>
      </c>
      <c r="F14" s="41">
        <v>3</v>
      </c>
      <c r="G14" s="45">
        <v>12</v>
      </c>
      <c r="H14" s="43">
        <v>18</v>
      </c>
      <c r="I14" s="43">
        <v>19</v>
      </c>
      <c r="J14" s="44">
        <f t="shared" si="0"/>
        <v>68</v>
      </c>
      <c r="K14" s="40">
        <v>7</v>
      </c>
    </row>
    <row r="15" spans="1:13" s="8" customFormat="1" ht="51.75" customHeight="1" x14ac:dyDescent="0.25">
      <c r="A15" s="35">
        <v>8</v>
      </c>
      <c r="B15" s="38" t="s">
        <v>83</v>
      </c>
      <c r="C15" s="40">
        <v>8</v>
      </c>
      <c r="D15" s="40">
        <v>14</v>
      </c>
      <c r="E15" s="41">
        <v>14</v>
      </c>
      <c r="F15" s="41">
        <v>2</v>
      </c>
      <c r="G15" s="45">
        <v>27</v>
      </c>
      <c r="H15" s="43">
        <v>8</v>
      </c>
      <c r="I15" s="43">
        <v>1</v>
      </c>
      <c r="J15" s="44">
        <f t="shared" si="0"/>
        <v>74</v>
      </c>
      <c r="K15" s="40">
        <v>8</v>
      </c>
    </row>
    <row r="16" spans="1:13" s="8" customFormat="1" ht="51.75" customHeight="1" x14ac:dyDescent="0.25">
      <c r="A16" s="35">
        <v>9</v>
      </c>
      <c r="B16" s="38" t="s">
        <v>66</v>
      </c>
      <c r="C16" s="40">
        <v>7</v>
      </c>
      <c r="D16" s="40">
        <v>31</v>
      </c>
      <c r="E16" s="41">
        <v>11</v>
      </c>
      <c r="F16" s="41">
        <v>3</v>
      </c>
      <c r="G16" s="45">
        <v>2</v>
      </c>
      <c r="H16" s="43">
        <v>9</v>
      </c>
      <c r="I16" s="43">
        <v>12</v>
      </c>
      <c r="J16" s="44">
        <f t="shared" si="0"/>
        <v>75</v>
      </c>
      <c r="K16" s="40">
        <v>9</v>
      </c>
    </row>
    <row r="17" spans="1:11" s="8" customFormat="1" ht="51.75" customHeight="1" x14ac:dyDescent="0.25">
      <c r="A17" s="35">
        <v>10</v>
      </c>
      <c r="B17" s="38" t="s">
        <v>77</v>
      </c>
      <c r="C17" s="40">
        <v>20</v>
      </c>
      <c r="D17" s="40">
        <v>5</v>
      </c>
      <c r="E17" s="41">
        <v>25</v>
      </c>
      <c r="F17" s="41">
        <v>2</v>
      </c>
      <c r="G17" s="45">
        <v>7</v>
      </c>
      <c r="H17" s="43">
        <v>10</v>
      </c>
      <c r="I17" s="43">
        <v>8</v>
      </c>
      <c r="J17" s="44">
        <f t="shared" si="0"/>
        <v>77</v>
      </c>
      <c r="K17" s="40">
        <v>10</v>
      </c>
    </row>
    <row r="18" spans="1:11" s="8" customFormat="1" ht="51.75" customHeight="1" x14ac:dyDescent="0.25">
      <c r="A18" s="35">
        <v>11</v>
      </c>
      <c r="B18" s="38" t="s">
        <v>75</v>
      </c>
      <c r="C18" s="40">
        <v>3</v>
      </c>
      <c r="D18" s="40">
        <v>15</v>
      </c>
      <c r="E18" s="41">
        <v>29</v>
      </c>
      <c r="F18" s="41">
        <v>2</v>
      </c>
      <c r="G18" s="45">
        <v>2</v>
      </c>
      <c r="H18" s="43">
        <v>22</v>
      </c>
      <c r="I18" s="43">
        <v>17</v>
      </c>
      <c r="J18" s="44">
        <f t="shared" si="0"/>
        <v>90</v>
      </c>
      <c r="K18" s="40">
        <v>11</v>
      </c>
    </row>
    <row r="19" spans="1:11" s="8" customFormat="1" ht="51.75" customHeight="1" x14ac:dyDescent="0.25">
      <c r="A19" s="35">
        <v>12</v>
      </c>
      <c r="B19" s="38" t="s">
        <v>80</v>
      </c>
      <c r="C19" s="40">
        <v>16</v>
      </c>
      <c r="D19" s="40">
        <v>3</v>
      </c>
      <c r="E19" s="41">
        <v>16</v>
      </c>
      <c r="F19" s="41">
        <v>2</v>
      </c>
      <c r="G19" s="45">
        <v>11</v>
      </c>
      <c r="H19" s="43">
        <v>20</v>
      </c>
      <c r="I19" s="43">
        <v>25</v>
      </c>
      <c r="J19" s="44">
        <f t="shared" si="0"/>
        <v>93</v>
      </c>
      <c r="K19" s="40">
        <v>12</v>
      </c>
    </row>
    <row r="20" spans="1:11" s="8" customFormat="1" ht="51.75" customHeight="1" x14ac:dyDescent="0.25">
      <c r="A20" s="35">
        <v>13</v>
      </c>
      <c r="B20" s="38" t="s">
        <v>94</v>
      </c>
      <c r="C20" s="40">
        <v>11</v>
      </c>
      <c r="D20" s="40">
        <v>30</v>
      </c>
      <c r="E20" s="41">
        <v>12</v>
      </c>
      <c r="F20" s="41">
        <v>1</v>
      </c>
      <c r="G20" s="45">
        <v>8</v>
      </c>
      <c r="H20" s="43">
        <v>13</v>
      </c>
      <c r="I20" s="43">
        <v>22</v>
      </c>
      <c r="J20" s="44">
        <f t="shared" si="0"/>
        <v>97</v>
      </c>
      <c r="K20" s="40">
        <v>13</v>
      </c>
    </row>
    <row r="21" spans="1:11" s="8" customFormat="1" ht="51.75" customHeight="1" x14ac:dyDescent="0.25">
      <c r="A21" s="35">
        <v>14</v>
      </c>
      <c r="B21" s="38" t="s">
        <v>65</v>
      </c>
      <c r="C21" s="40">
        <v>1</v>
      </c>
      <c r="D21" s="40">
        <v>18</v>
      </c>
      <c r="E21" s="41">
        <v>15</v>
      </c>
      <c r="F21" s="41">
        <v>3</v>
      </c>
      <c r="G21" s="46">
        <v>20</v>
      </c>
      <c r="H21" s="43">
        <v>26</v>
      </c>
      <c r="I21" s="43">
        <v>15</v>
      </c>
      <c r="J21" s="44">
        <f t="shared" si="0"/>
        <v>98</v>
      </c>
      <c r="K21" s="40">
        <v>14</v>
      </c>
    </row>
    <row r="22" spans="1:11" ht="51.75" customHeight="1" x14ac:dyDescent="0.2">
      <c r="A22" s="35">
        <v>15</v>
      </c>
      <c r="B22" s="38" t="s">
        <v>102</v>
      </c>
      <c r="C22" s="40">
        <v>18</v>
      </c>
      <c r="D22" s="40">
        <v>26</v>
      </c>
      <c r="E22" s="41">
        <v>17</v>
      </c>
      <c r="F22" s="41">
        <v>1</v>
      </c>
      <c r="G22" s="45">
        <v>17</v>
      </c>
      <c r="H22" s="43">
        <v>10</v>
      </c>
      <c r="I22" s="43">
        <v>10</v>
      </c>
      <c r="J22" s="44">
        <f t="shared" si="0"/>
        <v>99</v>
      </c>
      <c r="K22" s="40">
        <v>15</v>
      </c>
    </row>
    <row r="23" spans="1:11" ht="51.75" customHeight="1" x14ac:dyDescent="0.2">
      <c r="A23" s="35">
        <v>16</v>
      </c>
      <c r="B23" s="38" t="s">
        <v>93</v>
      </c>
      <c r="C23" s="40">
        <v>21</v>
      </c>
      <c r="D23" s="40">
        <v>24</v>
      </c>
      <c r="E23" s="41">
        <v>18</v>
      </c>
      <c r="F23" s="41">
        <v>1</v>
      </c>
      <c r="G23" s="45">
        <v>4</v>
      </c>
      <c r="H23" s="43">
        <v>21</v>
      </c>
      <c r="I23" s="43">
        <v>12</v>
      </c>
      <c r="J23" s="44">
        <f t="shared" si="0"/>
        <v>101</v>
      </c>
      <c r="K23" s="40">
        <v>16</v>
      </c>
    </row>
    <row r="24" spans="1:11" ht="51.75" customHeight="1" x14ac:dyDescent="0.2">
      <c r="A24" s="35">
        <v>17</v>
      </c>
      <c r="B24" s="38" t="s">
        <v>84</v>
      </c>
      <c r="C24" s="40">
        <v>26</v>
      </c>
      <c r="D24" s="40">
        <v>9</v>
      </c>
      <c r="E24" s="41">
        <v>26</v>
      </c>
      <c r="F24" s="41">
        <v>1</v>
      </c>
      <c r="G24" s="45">
        <v>18</v>
      </c>
      <c r="H24" s="43">
        <v>14</v>
      </c>
      <c r="I24" s="43">
        <v>9</v>
      </c>
      <c r="J24" s="44">
        <f t="shared" si="0"/>
        <v>103</v>
      </c>
      <c r="K24" s="40">
        <v>17</v>
      </c>
    </row>
    <row r="25" spans="1:11" ht="51.75" customHeight="1" x14ac:dyDescent="0.2">
      <c r="A25" s="35">
        <v>18</v>
      </c>
      <c r="B25" s="38" t="s">
        <v>73</v>
      </c>
      <c r="C25" s="40">
        <v>2</v>
      </c>
      <c r="D25" s="40">
        <v>16</v>
      </c>
      <c r="E25" s="41">
        <v>8</v>
      </c>
      <c r="F25" s="41">
        <v>3</v>
      </c>
      <c r="G25" s="45">
        <v>26</v>
      </c>
      <c r="H25" s="43">
        <v>23</v>
      </c>
      <c r="I25" s="43">
        <v>27</v>
      </c>
      <c r="J25" s="44">
        <f t="shared" si="0"/>
        <v>105</v>
      </c>
      <c r="K25" s="40">
        <v>18</v>
      </c>
    </row>
    <row r="26" spans="1:11" ht="51.75" customHeight="1" x14ac:dyDescent="0.2">
      <c r="A26" s="35">
        <v>19</v>
      </c>
      <c r="B26" s="38" t="s">
        <v>67</v>
      </c>
      <c r="C26" s="40">
        <v>17</v>
      </c>
      <c r="D26" s="40">
        <v>28</v>
      </c>
      <c r="E26" s="41">
        <v>2</v>
      </c>
      <c r="F26" s="41">
        <v>3</v>
      </c>
      <c r="G26" s="45">
        <v>21</v>
      </c>
      <c r="H26" s="43">
        <v>16</v>
      </c>
      <c r="I26" s="43">
        <v>20</v>
      </c>
      <c r="J26" s="44">
        <f t="shared" si="0"/>
        <v>107</v>
      </c>
      <c r="K26" s="40">
        <v>19</v>
      </c>
    </row>
    <row r="27" spans="1:11" ht="51.75" customHeight="1" x14ac:dyDescent="0.2">
      <c r="A27" s="35">
        <v>20</v>
      </c>
      <c r="B27" s="38" t="s">
        <v>89</v>
      </c>
      <c r="C27" s="40">
        <v>12</v>
      </c>
      <c r="D27" s="40">
        <v>25</v>
      </c>
      <c r="E27" s="41">
        <v>20</v>
      </c>
      <c r="F27" s="41">
        <v>1</v>
      </c>
      <c r="G27" s="45">
        <v>24</v>
      </c>
      <c r="H27" s="43">
        <v>3</v>
      </c>
      <c r="I27" s="43">
        <v>23</v>
      </c>
      <c r="J27" s="44">
        <f t="shared" si="0"/>
        <v>108</v>
      </c>
      <c r="K27" s="40">
        <v>20</v>
      </c>
    </row>
    <row r="28" spans="1:11" ht="51.75" customHeight="1" x14ac:dyDescent="0.2">
      <c r="A28" s="35">
        <v>21</v>
      </c>
      <c r="B28" s="38" t="s">
        <v>71</v>
      </c>
      <c r="C28" s="40">
        <v>23</v>
      </c>
      <c r="D28" s="40">
        <v>7</v>
      </c>
      <c r="E28" s="41">
        <v>22</v>
      </c>
      <c r="F28" s="41">
        <v>3</v>
      </c>
      <c r="G28" s="45">
        <v>23</v>
      </c>
      <c r="H28" s="43">
        <v>27</v>
      </c>
      <c r="I28" s="43">
        <v>6</v>
      </c>
      <c r="J28" s="44">
        <f t="shared" si="0"/>
        <v>111</v>
      </c>
      <c r="K28" s="40">
        <v>21</v>
      </c>
    </row>
    <row r="29" spans="1:11" ht="51.75" customHeight="1" x14ac:dyDescent="0.2">
      <c r="A29" s="35">
        <v>22</v>
      </c>
      <c r="B29" s="38" t="s">
        <v>76</v>
      </c>
      <c r="C29" s="40">
        <v>29</v>
      </c>
      <c r="D29" s="40">
        <v>21</v>
      </c>
      <c r="E29" s="41">
        <v>30</v>
      </c>
      <c r="F29" s="41">
        <v>2</v>
      </c>
      <c r="G29" s="45">
        <v>6</v>
      </c>
      <c r="H29" s="43">
        <v>7</v>
      </c>
      <c r="I29" s="43">
        <v>16</v>
      </c>
      <c r="J29" s="44">
        <f t="shared" si="0"/>
        <v>111</v>
      </c>
      <c r="K29" s="40">
        <v>21</v>
      </c>
    </row>
    <row r="30" spans="1:11" ht="51.75" customHeight="1" x14ac:dyDescent="0.2">
      <c r="A30" s="35">
        <v>23</v>
      </c>
      <c r="B30" s="38" t="s">
        <v>68</v>
      </c>
      <c r="C30" s="40">
        <v>25</v>
      </c>
      <c r="D30" s="40">
        <v>19</v>
      </c>
      <c r="E30" s="41">
        <v>28</v>
      </c>
      <c r="F30" s="41">
        <v>3</v>
      </c>
      <c r="G30" s="45">
        <v>12</v>
      </c>
      <c r="H30" s="43">
        <v>5</v>
      </c>
      <c r="I30" s="43">
        <v>21</v>
      </c>
      <c r="J30" s="44">
        <f t="shared" si="0"/>
        <v>113</v>
      </c>
      <c r="K30" s="40">
        <v>23</v>
      </c>
    </row>
    <row r="31" spans="1:11" ht="51.75" customHeight="1" x14ac:dyDescent="0.2">
      <c r="A31" s="35">
        <v>24</v>
      </c>
      <c r="B31" s="38" t="s">
        <v>82</v>
      </c>
      <c r="C31" s="40">
        <v>28</v>
      </c>
      <c r="D31" s="40">
        <v>4</v>
      </c>
      <c r="E31" s="41">
        <v>23</v>
      </c>
      <c r="F31" s="41">
        <v>2</v>
      </c>
      <c r="G31" s="45">
        <v>25</v>
      </c>
      <c r="H31" s="43">
        <v>23</v>
      </c>
      <c r="I31" s="43">
        <v>11</v>
      </c>
      <c r="J31" s="44">
        <f t="shared" si="0"/>
        <v>116</v>
      </c>
      <c r="K31" s="40">
        <v>24</v>
      </c>
    </row>
    <row r="32" spans="1:11" ht="51.75" customHeight="1" x14ac:dyDescent="0.2">
      <c r="A32" s="35">
        <v>25</v>
      </c>
      <c r="B32" s="38" t="s">
        <v>92</v>
      </c>
      <c r="C32" s="40">
        <v>19</v>
      </c>
      <c r="D32" s="40">
        <v>29</v>
      </c>
      <c r="E32" s="41">
        <v>6</v>
      </c>
      <c r="F32" s="41">
        <v>1</v>
      </c>
      <c r="G32" s="45">
        <v>9</v>
      </c>
      <c r="H32" s="43">
        <v>28</v>
      </c>
      <c r="I32" s="43">
        <v>28</v>
      </c>
      <c r="J32" s="44">
        <f t="shared" si="0"/>
        <v>120</v>
      </c>
      <c r="K32" s="40">
        <v>25</v>
      </c>
    </row>
    <row r="33" spans="1:11" ht="51.75" customHeight="1" x14ac:dyDescent="0.2">
      <c r="A33" s="35">
        <v>26</v>
      </c>
      <c r="B33" s="38" t="s">
        <v>87</v>
      </c>
      <c r="C33" s="40">
        <v>14</v>
      </c>
      <c r="D33" s="40">
        <v>22</v>
      </c>
      <c r="E33" s="41">
        <v>13</v>
      </c>
      <c r="F33" s="41">
        <v>1</v>
      </c>
      <c r="G33" s="45">
        <v>29</v>
      </c>
      <c r="H33" s="43">
        <v>19</v>
      </c>
      <c r="I33" s="43">
        <v>24</v>
      </c>
      <c r="J33" s="44">
        <f t="shared" si="0"/>
        <v>122</v>
      </c>
      <c r="K33" s="40">
        <v>26</v>
      </c>
    </row>
    <row r="34" spans="1:11" ht="51.75" customHeight="1" x14ac:dyDescent="0.2">
      <c r="A34" s="35">
        <v>27</v>
      </c>
      <c r="B34" s="38" t="s">
        <v>74</v>
      </c>
      <c r="C34" s="40">
        <v>24</v>
      </c>
      <c r="D34" s="40">
        <v>17</v>
      </c>
      <c r="E34" s="41">
        <v>7</v>
      </c>
      <c r="F34" s="41">
        <v>2</v>
      </c>
      <c r="G34" s="45">
        <v>27</v>
      </c>
      <c r="H34" s="43">
        <v>25</v>
      </c>
      <c r="I34" s="43">
        <v>26</v>
      </c>
      <c r="J34" s="44">
        <f t="shared" si="0"/>
        <v>128</v>
      </c>
      <c r="K34" s="40">
        <v>27</v>
      </c>
    </row>
    <row r="35" spans="1:11" ht="51.75" customHeight="1" x14ac:dyDescent="0.2">
      <c r="A35" s="35">
        <v>28</v>
      </c>
      <c r="B35" s="38" t="s">
        <v>86</v>
      </c>
      <c r="C35" s="40">
        <v>31</v>
      </c>
      <c r="D35" s="40">
        <v>20</v>
      </c>
      <c r="E35" s="41">
        <v>31</v>
      </c>
      <c r="F35" s="41">
        <v>1</v>
      </c>
      <c r="G35" s="45">
        <v>12</v>
      </c>
      <c r="H35" s="43">
        <v>17</v>
      </c>
      <c r="I35" s="43">
        <v>17</v>
      </c>
      <c r="J35" s="44">
        <f t="shared" si="0"/>
        <v>129</v>
      </c>
      <c r="K35" s="40">
        <v>28</v>
      </c>
    </row>
    <row r="36" spans="1:11" ht="51.75" customHeight="1" x14ac:dyDescent="0.2">
      <c r="A36" s="35">
        <v>29</v>
      </c>
      <c r="B36" s="38" t="s">
        <v>79</v>
      </c>
      <c r="C36" s="40">
        <v>21</v>
      </c>
      <c r="D36" s="40">
        <v>23</v>
      </c>
      <c r="E36" s="41">
        <v>10</v>
      </c>
      <c r="F36" s="41">
        <v>4</v>
      </c>
      <c r="G36" s="45">
        <v>19</v>
      </c>
      <c r="H36" s="43">
        <v>28</v>
      </c>
      <c r="I36" s="43">
        <v>28</v>
      </c>
      <c r="J36" s="44">
        <f t="shared" si="0"/>
        <v>133</v>
      </c>
      <c r="K36" s="40">
        <v>29</v>
      </c>
    </row>
    <row r="37" spans="1:11" ht="51.75" customHeight="1" x14ac:dyDescent="0.2">
      <c r="A37" s="35">
        <v>30</v>
      </c>
      <c r="B37" s="38" t="s">
        <v>88</v>
      </c>
      <c r="C37" s="40">
        <v>12</v>
      </c>
      <c r="D37" s="40">
        <v>27</v>
      </c>
      <c r="E37" s="41">
        <v>21</v>
      </c>
      <c r="F37" s="41">
        <v>2</v>
      </c>
      <c r="G37" s="45">
        <v>31</v>
      </c>
      <c r="H37" s="43">
        <v>28</v>
      </c>
      <c r="I37" s="43">
        <v>28</v>
      </c>
      <c r="J37" s="44">
        <f t="shared" si="0"/>
        <v>149</v>
      </c>
      <c r="K37" s="40">
        <v>30</v>
      </c>
    </row>
    <row r="38" spans="1:11" ht="53.25" customHeight="1" x14ac:dyDescent="0.2">
      <c r="A38" s="35">
        <v>31</v>
      </c>
      <c r="B38" s="38" t="s">
        <v>85</v>
      </c>
      <c r="C38" s="40">
        <v>27</v>
      </c>
      <c r="D38" s="40">
        <v>10</v>
      </c>
      <c r="E38" s="41">
        <v>27</v>
      </c>
      <c r="F38" s="41">
        <v>3</v>
      </c>
      <c r="G38" s="45">
        <v>30</v>
      </c>
      <c r="H38" s="43">
        <v>28</v>
      </c>
      <c r="I38" s="43">
        <v>28</v>
      </c>
      <c r="J38" s="44">
        <f t="shared" si="0"/>
        <v>153</v>
      </c>
      <c r="K38" s="40">
        <v>31</v>
      </c>
    </row>
  </sheetData>
  <sortState ref="B8:J38">
    <sortCondition ref="J8:J38"/>
  </sortState>
  <mergeCells count="7">
    <mergeCell ref="A1:K1"/>
    <mergeCell ref="A3:K3"/>
    <mergeCell ref="A6:A7"/>
    <mergeCell ref="B6:B7"/>
    <mergeCell ref="J6:J7"/>
    <mergeCell ref="K6:K7"/>
    <mergeCell ref="C6:I6"/>
  </mergeCells>
  <printOptions horizontalCentered="1" verticalCentered="1"/>
  <pageMargins left="0.27559055118110237" right="0.27559055118110237" top="0.59055118110236227" bottom="0.59055118110236227" header="0" footer="0"/>
  <pageSetup paperSize="9" scale="44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"/>
  <sheetViews>
    <sheetView zoomScale="85" zoomScaleNormal="85" workbookViewId="0">
      <selection activeCell="I9" sqref="I9"/>
    </sheetView>
  </sheetViews>
  <sheetFormatPr defaultRowHeight="12.75" x14ac:dyDescent="0.2"/>
  <cols>
    <col min="1" max="1" width="6.5703125" style="21" customWidth="1"/>
    <col min="2" max="2" width="44.42578125" style="12" customWidth="1"/>
    <col min="3" max="3" width="14.5703125" style="12" hidden="1" customWidth="1"/>
    <col min="4" max="4" width="13.28515625" style="12" hidden="1" customWidth="1"/>
    <col min="5" max="5" width="13" style="12" hidden="1" customWidth="1"/>
    <col min="6" max="16" width="11.42578125" style="12" customWidth="1"/>
    <col min="17" max="18" width="8.7109375" style="12" customWidth="1"/>
    <col min="19" max="19" width="8.7109375" style="12" hidden="1" customWidth="1"/>
    <col min="20" max="20" width="9.7109375" style="12" hidden="1" customWidth="1"/>
    <col min="21" max="21" width="12.5703125" style="12" hidden="1" customWidth="1"/>
    <col min="22" max="22" width="9.85546875" style="12" customWidth="1"/>
    <col min="23" max="16384" width="9.140625" style="12"/>
  </cols>
  <sheetData>
    <row r="1" spans="1:23" ht="19.5" customHeight="1" x14ac:dyDescent="0.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1"/>
      <c r="R1" s="1"/>
      <c r="S1" s="1"/>
      <c r="T1" s="1"/>
      <c r="U1" s="1"/>
      <c r="V1" s="1"/>
      <c r="W1" s="1"/>
    </row>
    <row r="2" spans="1:23" ht="21" customHeight="1" x14ac:dyDescent="0.2">
      <c r="A2" s="54" t="s">
        <v>36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15"/>
      <c r="R2" s="15"/>
      <c r="S2" s="15"/>
      <c r="T2" s="15"/>
      <c r="U2" s="15"/>
      <c r="V2" s="15"/>
      <c r="W2" s="15"/>
    </row>
    <row r="3" spans="1:23" ht="20.25" customHeight="1" x14ac:dyDescent="0.2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3"/>
      <c r="R3" s="3"/>
      <c r="S3" s="3"/>
      <c r="T3" s="3"/>
      <c r="U3" s="3"/>
      <c r="V3" s="3"/>
      <c r="W3" s="3"/>
    </row>
    <row r="4" spans="1:23" ht="15" customHeight="1" x14ac:dyDescent="0.2">
      <c r="A4" s="56" t="s">
        <v>3</v>
      </c>
      <c r="B4" s="56" t="s">
        <v>4</v>
      </c>
      <c r="C4" s="57" t="s">
        <v>37</v>
      </c>
      <c r="D4" s="56" t="s">
        <v>38</v>
      </c>
      <c r="E4" s="56" t="s">
        <v>39</v>
      </c>
      <c r="F4" s="56" t="s">
        <v>35</v>
      </c>
      <c r="G4" s="59" t="s">
        <v>40</v>
      </c>
      <c r="H4" s="60"/>
      <c r="I4" s="60"/>
      <c r="J4" s="60"/>
      <c r="K4" s="60"/>
      <c r="L4" s="61"/>
      <c r="M4" s="57" t="s">
        <v>41</v>
      </c>
      <c r="N4" s="57" t="s">
        <v>42</v>
      </c>
      <c r="O4" s="57" t="s">
        <v>43</v>
      </c>
      <c r="P4" s="56" t="s">
        <v>7</v>
      </c>
    </row>
    <row r="5" spans="1:23" ht="29.25" customHeight="1" x14ac:dyDescent="0.2">
      <c r="A5" s="56"/>
      <c r="B5" s="56"/>
      <c r="C5" s="58"/>
      <c r="D5" s="56"/>
      <c r="E5" s="56"/>
      <c r="F5" s="56"/>
      <c r="G5" s="7" t="s">
        <v>44</v>
      </c>
      <c r="H5" s="7" t="s">
        <v>45</v>
      </c>
      <c r="I5" s="7" t="s">
        <v>46</v>
      </c>
      <c r="J5" s="7" t="s">
        <v>47</v>
      </c>
      <c r="K5" s="7" t="s">
        <v>48</v>
      </c>
      <c r="L5" s="7" t="s">
        <v>49</v>
      </c>
      <c r="M5" s="58"/>
      <c r="N5" s="58"/>
      <c r="O5" s="58"/>
      <c r="P5" s="56"/>
    </row>
    <row r="6" spans="1:23" ht="30" customHeight="1" x14ac:dyDescent="0.2">
      <c r="A6" s="6">
        <v>19</v>
      </c>
      <c r="B6" s="5" t="s">
        <v>8</v>
      </c>
      <c r="C6" s="16">
        <v>0.39583333333333331</v>
      </c>
      <c r="D6" s="17"/>
      <c r="E6" s="17"/>
      <c r="F6" s="18">
        <v>8.43</v>
      </c>
      <c r="G6" s="13"/>
      <c r="H6" s="13"/>
      <c r="I6" s="13">
        <v>20</v>
      </c>
      <c r="J6" s="13"/>
      <c r="K6" s="13"/>
      <c r="L6" s="13">
        <v>20</v>
      </c>
      <c r="M6" s="13">
        <f t="shared" ref="M6:M27" si="0">SUM(G6:L6)</f>
        <v>40</v>
      </c>
      <c r="N6" s="18">
        <f t="shared" ref="N6:N27" si="1">INT(M6/60)+(M6-INT(M6/60)*60)/100</f>
        <v>0.4</v>
      </c>
      <c r="O6" s="18">
        <f t="shared" ref="O6:O27" si="2">INT(S6/60)+(S6-INT(S6/60)*60)/100</f>
        <v>9.23</v>
      </c>
      <c r="P6" s="7">
        <v>1</v>
      </c>
      <c r="S6" s="12">
        <f t="shared" ref="S6:S27" si="3">INT(N6)*60+(N6-INT(N6))*100+INT(F6)*60+(F6-INT(F6))*100</f>
        <v>563</v>
      </c>
    </row>
    <row r="7" spans="1:23" ht="30" customHeight="1" x14ac:dyDescent="0.2">
      <c r="A7" s="6">
        <v>1</v>
      </c>
      <c r="B7" s="5" t="s">
        <v>9</v>
      </c>
      <c r="C7" s="16">
        <v>0.40972222222222227</v>
      </c>
      <c r="D7" s="17"/>
      <c r="E7" s="17"/>
      <c r="F7" s="18">
        <v>10</v>
      </c>
      <c r="G7" s="13">
        <v>20</v>
      </c>
      <c r="H7" s="13"/>
      <c r="I7" s="13">
        <v>20</v>
      </c>
      <c r="J7" s="13"/>
      <c r="K7" s="13"/>
      <c r="L7" s="13"/>
      <c r="M7" s="13">
        <f t="shared" si="0"/>
        <v>40</v>
      </c>
      <c r="N7" s="18">
        <f t="shared" si="1"/>
        <v>0.4</v>
      </c>
      <c r="O7" s="18">
        <f t="shared" si="2"/>
        <v>10.4</v>
      </c>
      <c r="P7" s="7">
        <v>2</v>
      </c>
      <c r="S7" s="12">
        <f t="shared" si="3"/>
        <v>640</v>
      </c>
      <c r="U7" s="12">
        <v>4</v>
      </c>
    </row>
    <row r="8" spans="1:23" ht="30" customHeight="1" x14ac:dyDescent="0.2">
      <c r="A8" s="6">
        <v>7</v>
      </c>
      <c r="B8" s="5" t="s">
        <v>16</v>
      </c>
      <c r="C8" s="16">
        <v>0.40972222222222227</v>
      </c>
      <c r="D8" s="17"/>
      <c r="E8" s="17"/>
      <c r="F8" s="18">
        <v>10.25</v>
      </c>
      <c r="G8" s="13"/>
      <c r="H8" s="13"/>
      <c r="I8" s="13">
        <v>20</v>
      </c>
      <c r="J8" s="13"/>
      <c r="K8" s="13"/>
      <c r="L8" s="13">
        <v>20</v>
      </c>
      <c r="M8" s="13">
        <f t="shared" si="0"/>
        <v>40</v>
      </c>
      <c r="N8" s="18">
        <f t="shared" si="1"/>
        <v>0.4</v>
      </c>
      <c r="O8" s="18">
        <f t="shared" si="2"/>
        <v>11.05</v>
      </c>
      <c r="P8" s="7">
        <v>3</v>
      </c>
      <c r="S8" s="12">
        <f t="shared" si="3"/>
        <v>665</v>
      </c>
      <c r="U8" s="12">
        <v>5</v>
      </c>
    </row>
    <row r="9" spans="1:23" ht="30" customHeight="1" x14ac:dyDescent="0.2">
      <c r="A9" s="6">
        <v>8</v>
      </c>
      <c r="B9" s="5" t="s">
        <v>27</v>
      </c>
      <c r="C9" s="16">
        <v>0.4861111111111111</v>
      </c>
      <c r="D9" s="17"/>
      <c r="E9" s="17"/>
      <c r="F9" s="18">
        <v>10.050000000000001</v>
      </c>
      <c r="G9" s="13">
        <v>20</v>
      </c>
      <c r="H9" s="13">
        <v>20</v>
      </c>
      <c r="I9" s="13"/>
      <c r="J9" s="13"/>
      <c r="K9" s="13"/>
      <c r="L9" s="13">
        <v>20</v>
      </c>
      <c r="M9" s="13">
        <f t="shared" si="0"/>
        <v>60</v>
      </c>
      <c r="N9" s="18">
        <f t="shared" si="1"/>
        <v>1</v>
      </c>
      <c r="O9" s="18">
        <f t="shared" si="2"/>
        <v>11.05</v>
      </c>
      <c r="P9" s="7">
        <v>3</v>
      </c>
      <c r="S9" s="12">
        <f t="shared" si="3"/>
        <v>665.00000000000011</v>
      </c>
      <c r="U9" s="12">
        <v>15</v>
      </c>
    </row>
    <row r="10" spans="1:23" ht="30" customHeight="1" x14ac:dyDescent="0.2">
      <c r="A10" s="6">
        <v>20</v>
      </c>
      <c r="B10" s="5" t="s">
        <v>11</v>
      </c>
      <c r="C10" s="16">
        <v>0.39583333333333298</v>
      </c>
      <c r="D10" s="17"/>
      <c r="E10" s="17"/>
      <c r="F10" s="18">
        <v>10.55</v>
      </c>
      <c r="G10" s="13"/>
      <c r="H10" s="13"/>
      <c r="I10" s="13">
        <v>20</v>
      </c>
      <c r="J10" s="13"/>
      <c r="K10" s="13">
        <v>20</v>
      </c>
      <c r="L10" s="13">
        <v>40</v>
      </c>
      <c r="M10" s="13">
        <f t="shared" si="0"/>
        <v>80</v>
      </c>
      <c r="N10" s="18">
        <f t="shared" si="1"/>
        <v>1.2</v>
      </c>
      <c r="O10" s="18">
        <f t="shared" si="2"/>
        <v>12.15</v>
      </c>
      <c r="P10" s="7">
        <v>5</v>
      </c>
      <c r="S10" s="12">
        <f t="shared" si="3"/>
        <v>735.00000000000011</v>
      </c>
      <c r="U10" s="12">
        <v>3</v>
      </c>
    </row>
    <row r="11" spans="1:23" ht="30" customHeight="1" x14ac:dyDescent="0.2">
      <c r="A11" s="6">
        <v>17</v>
      </c>
      <c r="B11" s="5" t="s">
        <v>22</v>
      </c>
      <c r="C11" s="16">
        <v>0.4861111111111111</v>
      </c>
      <c r="D11" s="17"/>
      <c r="E11" s="17"/>
      <c r="F11" s="18">
        <v>10.5</v>
      </c>
      <c r="G11" s="13">
        <v>40</v>
      </c>
      <c r="H11" s="13"/>
      <c r="I11" s="13">
        <v>40</v>
      </c>
      <c r="J11" s="13">
        <v>20</v>
      </c>
      <c r="K11" s="13"/>
      <c r="L11" s="13">
        <v>20</v>
      </c>
      <c r="M11" s="13">
        <f t="shared" si="0"/>
        <v>120</v>
      </c>
      <c r="N11" s="18">
        <f t="shared" si="1"/>
        <v>2</v>
      </c>
      <c r="O11" s="18">
        <f t="shared" si="2"/>
        <v>12.5</v>
      </c>
      <c r="P11" s="7">
        <v>6</v>
      </c>
      <c r="S11" s="12">
        <f t="shared" si="3"/>
        <v>770</v>
      </c>
      <c r="U11" s="12">
        <v>16</v>
      </c>
    </row>
    <row r="12" spans="1:23" ht="30" customHeight="1" x14ac:dyDescent="0.2">
      <c r="A12" s="6">
        <v>13</v>
      </c>
      <c r="B12" s="5" t="s">
        <v>19</v>
      </c>
      <c r="C12" s="16">
        <v>0.4236111111111111</v>
      </c>
      <c r="D12" s="17"/>
      <c r="E12" s="17"/>
      <c r="F12" s="18">
        <v>10.029999999999999</v>
      </c>
      <c r="G12" s="13">
        <v>60</v>
      </c>
      <c r="H12" s="13">
        <v>20</v>
      </c>
      <c r="I12" s="13">
        <v>60</v>
      </c>
      <c r="J12" s="13"/>
      <c r="K12" s="13">
        <v>20</v>
      </c>
      <c r="L12" s="13">
        <v>20</v>
      </c>
      <c r="M12" s="13">
        <f t="shared" si="0"/>
        <v>180</v>
      </c>
      <c r="N12" s="18">
        <f t="shared" si="1"/>
        <v>3</v>
      </c>
      <c r="O12" s="18">
        <f t="shared" si="2"/>
        <v>13.03</v>
      </c>
      <c r="P12" s="7">
        <v>7</v>
      </c>
      <c r="S12" s="12">
        <f t="shared" si="3"/>
        <v>782.99999999999989</v>
      </c>
      <c r="U12" s="12">
        <v>7</v>
      </c>
    </row>
    <row r="13" spans="1:23" ht="30" customHeight="1" x14ac:dyDescent="0.2">
      <c r="A13" s="6">
        <v>23</v>
      </c>
      <c r="B13" s="5" t="s">
        <v>15</v>
      </c>
      <c r="C13" s="16">
        <v>0.40972222222222227</v>
      </c>
      <c r="D13" s="17"/>
      <c r="E13" s="17"/>
      <c r="F13" s="18">
        <v>11.26</v>
      </c>
      <c r="G13" s="13"/>
      <c r="H13" s="13">
        <v>20</v>
      </c>
      <c r="I13" s="13">
        <v>40</v>
      </c>
      <c r="J13" s="13">
        <v>40</v>
      </c>
      <c r="K13" s="13"/>
      <c r="L13" s="13"/>
      <c r="M13" s="13">
        <f t="shared" si="0"/>
        <v>100</v>
      </c>
      <c r="N13" s="18">
        <f t="shared" si="1"/>
        <v>1.4</v>
      </c>
      <c r="O13" s="18">
        <f t="shared" si="2"/>
        <v>13.06</v>
      </c>
      <c r="P13" s="7">
        <v>8</v>
      </c>
      <c r="S13" s="12">
        <f t="shared" si="3"/>
        <v>786</v>
      </c>
      <c r="U13" s="12">
        <v>6</v>
      </c>
    </row>
    <row r="14" spans="1:23" ht="30" customHeight="1" x14ac:dyDescent="0.2">
      <c r="A14" s="6">
        <v>5</v>
      </c>
      <c r="B14" s="5" t="s">
        <v>12</v>
      </c>
      <c r="C14" s="16">
        <v>0.45833333333333331</v>
      </c>
      <c r="D14" s="17"/>
      <c r="E14" s="17"/>
      <c r="F14" s="18">
        <v>10.07</v>
      </c>
      <c r="G14" s="13"/>
      <c r="H14" s="13">
        <v>20</v>
      </c>
      <c r="I14" s="13">
        <v>80</v>
      </c>
      <c r="J14" s="13">
        <v>20</v>
      </c>
      <c r="K14" s="13"/>
      <c r="L14" s="13">
        <v>60</v>
      </c>
      <c r="M14" s="13">
        <f t="shared" si="0"/>
        <v>180</v>
      </c>
      <c r="N14" s="18">
        <f t="shared" si="1"/>
        <v>3</v>
      </c>
      <c r="O14" s="18">
        <f t="shared" si="2"/>
        <v>13.07</v>
      </c>
      <c r="P14" s="7">
        <v>9</v>
      </c>
      <c r="S14" s="12">
        <f t="shared" si="3"/>
        <v>787</v>
      </c>
      <c r="U14" s="12">
        <v>9</v>
      </c>
    </row>
    <row r="15" spans="1:23" ht="30" customHeight="1" x14ac:dyDescent="0.2">
      <c r="A15" s="6">
        <v>15</v>
      </c>
      <c r="B15" s="5" t="s">
        <v>17</v>
      </c>
      <c r="C15" s="16">
        <v>0.45833333333333331</v>
      </c>
      <c r="D15" s="17"/>
      <c r="E15" s="17"/>
      <c r="F15" s="18">
        <v>11.35</v>
      </c>
      <c r="G15" s="13"/>
      <c r="H15" s="13"/>
      <c r="I15" s="13">
        <v>60</v>
      </c>
      <c r="J15" s="13"/>
      <c r="K15" s="13"/>
      <c r="L15" s="13">
        <v>80</v>
      </c>
      <c r="M15" s="13">
        <f t="shared" si="0"/>
        <v>140</v>
      </c>
      <c r="N15" s="18">
        <f t="shared" si="1"/>
        <v>2.2000000000000002</v>
      </c>
      <c r="O15" s="18">
        <f t="shared" si="2"/>
        <v>13.55</v>
      </c>
      <c r="P15" s="7">
        <v>10</v>
      </c>
      <c r="S15" s="12">
        <f t="shared" si="3"/>
        <v>835</v>
      </c>
      <c r="U15" s="12">
        <v>10</v>
      </c>
    </row>
    <row r="16" spans="1:23" ht="30" customHeight="1" x14ac:dyDescent="0.2">
      <c r="A16" s="6">
        <v>18</v>
      </c>
      <c r="B16" s="5" t="s">
        <v>20</v>
      </c>
      <c r="C16" s="16">
        <v>0.51388888888888895</v>
      </c>
      <c r="D16" s="17"/>
      <c r="E16" s="17"/>
      <c r="F16" s="18">
        <v>11.44</v>
      </c>
      <c r="G16" s="13"/>
      <c r="H16" s="13">
        <v>20</v>
      </c>
      <c r="I16" s="13">
        <v>60</v>
      </c>
      <c r="J16" s="13">
        <v>40</v>
      </c>
      <c r="K16" s="13"/>
      <c r="L16" s="13">
        <v>20</v>
      </c>
      <c r="M16" s="13">
        <f t="shared" si="0"/>
        <v>140</v>
      </c>
      <c r="N16" s="18">
        <f t="shared" si="1"/>
        <v>2.2000000000000002</v>
      </c>
      <c r="O16" s="18">
        <f t="shared" si="2"/>
        <v>14.04</v>
      </c>
      <c r="P16" s="7">
        <v>11</v>
      </c>
      <c r="S16" s="12">
        <f t="shared" si="3"/>
        <v>844</v>
      </c>
      <c r="U16" s="12">
        <v>23</v>
      </c>
    </row>
    <row r="17" spans="1:21" ht="30" customHeight="1" x14ac:dyDescent="0.2">
      <c r="A17" s="6">
        <v>16</v>
      </c>
      <c r="B17" s="5" t="s">
        <v>10</v>
      </c>
      <c r="C17" s="16">
        <v>0.5</v>
      </c>
      <c r="D17" s="17"/>
      <c r="E17" s="17"/>
      <c r="F17" s="18">
        <v>12.12</v>
      </c>
      <c r="G17" s="13">
        <v>20</v>
      </c>
      <c r="H17" s="13">
        <v>20</v>
      </c>
      <c r="I17" s="13">
        <v>40</v>
      </c>
      <c r="J17" s="13"/>
      <c r="K17" s="13"/>
      <c r="L17" s="13">
        <v>40</v>
      </c>
      <c r="M17" s="13">
        <f t="shared" si="0"/>
        <v>120</v>
      </c>
      <c r="N17" s="18">
        <f t="shared" si="1"/>
        <v>2</v>
      </c>
      <c r="O17" s="18">
        <f t="shared" si="2"/>
        <v>14.12</v>
      </c>
      <c r="P17" s="7">
        <v>12</v>
      </c>
      <c r="S17" s="12">
        <f t="shared" si="3"/>
        <v>851.99999999999989</v>
      </c>
      <c r="U17" s="12">
        <v>19</v>
      </c>
    </row>
    <row r="18" spans="1:21" ht="30" customHeight="1" x14ac:dyDescent="0.2">
      <c r="A18" s="6">
        <v>3</v>
      </c>
      <c r="B18" s="5" t="s">
        <v>28</v>
      </c>
      <c r="C18" s="16">
        <v>0.45833333333333331</v>
      </c>
      <c r="D18" s="17"/>
      <c r="E18" s="17"/>
      <c r="F18" s="18">
        <v>11.54</v>
      </c>
      <c r="G18" s="13"/>
      <c r="H18" s="13"/>
      <c r="I18" s="13">
        <v>40</v>
      </c>
      <c r="J18" s="13">
        <v>60</v>
      </c>
      <c r="K18" s="13">
        <v>20</v>
      </c>
      <c r="L18" s="13">
        <v>40</v>
      </c>
      <c r="M18" s="13">
        <f t="shared" si="0"/>
        <v>160</v>
      </c>
      <c r="N18" s="18">
        <f t="shared" si="1"/>
        <v>2.4</v>
      </c>
      <c r="O18" s="18">
        <f t="shared" si="2"/>
        <v>14.339999999999998</v>
      </c>
      <c r="P18" s="7">
        <v>13</v>
      </c>
      <c r="S18" s="12">
        <f t="shared" si="3"/>
        <v>873.99999999999989</v>
      </c>
      <c r="U18" s="12">
        <v>11</v>
      </c>
    </row>
    <row r="19" spans="1:21" ht="30" customHeight="1" x14ac:dyDescent="0.2">
      <c r="A19" s="6">
        <v>4</v>
      </c>
      <c r="B19" s="5" t="s">
        <v>29</v>
      </c>
      <c r="C19" s="16">
        <v>0.47222222222222227</v>
      </c>
      <c r="D19" s="17"/>
      <c r="E19" s="17"/>
      <c r="F19" s="18">
        <v>11.57</v>
      </c>
      <c r="G19" s="13">
        <v>20</v>
      </c>
      <c r="H19" s="13">
        <v>40</v>
      </c>
      <c r="I19" s="13">
        <v>60</v>
      </c>
      <c r="J19" s="13"/>
      <c r="K19" s="13"/>
      <c r="L19" s="13">
        <v>40</v>
      </c>
      <c r="M19" s="13">
        <f t="shared" si="0"/>
        <v>160</v>
      </c>
      <c r="N19" s="18">
        <f t="shared" si="1"/>
        <v>2.4</v>
      </c>
      <c r="O19" s="18">
        <f t="shared" si="2"/>
        <v>14.37</v>
      </c>
      <c r="P19" s="7">
        <v>14</v>
      </c>
      <c r="S19" s="12">
        <f t="shared" si="3"/>
        <v>877</v>
      </c>
      <c r="U19" s="12">
        <v>14</v>
      </c>
    </row>
    <row r="20" spans="1:21" ht="30" customHeight="1" x14ac:dyDescent="0.2">
      <c r="A20" s="6">
        <v>12</v>
      </c>
      <c r="B20" s="5" t="s">
        <v>18</v>
      </c>
      <c r="C20" s="16">
        <v>0.39583333333333331</v>
      </c>
      <c r="D20" s="17"/>
      <c r="E20" s="17"/>
      <c r="F20" s="18">
        <v>11.22</v>
      </c>
      <c r="G20" s="13">
        <v>20</v>
      </c>
      <c r="H20" s="13"/>
      <c r="I20" s="13">
        <v>80</v>
      </c>
      <c r="J20" s="13">
        <v>20</v>
      </c>
      <c r="K20" s="13">
        <v>40</v>
      </c>
      <c r="L20" s="13">
        <v>40</v>
      </c>
      <c r="M20" s="13">
        <f t="shared" si="0"/>
        <v>200</v>
      </c>
      <c r="N20" s="18">
        <f t="shared" si="1"/>
        <v>3.2</v>
      </c>
      <c r="O20" s="18">
        <f t="shared" si="2"/>
        <v>14.420000000000002</v>
      </c>
      <c r="P20" s="7">
        <v>15</v>
      </c>
      <c r="S20" s="12">
        <f t="shared" si="3"/>
        <v>882.00000000000011</v>
      </c>
      <c r="U20" s="12">
        <v>2</v>
      </c>
    </row>
    <row r="21" spans="1:21" ht="30" customHeight="1" x14ac:dyDescent="0.2">
      <c r="A21" s="6">
        <v>22</v>
      </c>
      <c r="B21" s="5" t="s">
        <v>13</v>
      </c>
      <c r="C21" s="16">
        <v>0.51388888888888895</v>
      </c>
      <c r="D21" s="17"/>
      <c r="E21" s="17"/>
      <c r="F21" s="18">
        <v>14.02</v>
      </c>
      <c r="G21" s="13"/>
      <c r="H21" s="13"/>
      <c r="I21" s="13">
        <v>20</v>
      </c>
      <c r="J21" s="13">
        <v>20</v>
      </c>
      <c r="K21" s="13"/>
      <c r="L21" s="13">
        <v>20</v>
      </c>
      <c r="M21" s="13">
        <f t="shared" si="0"/>
        <v>60</v>
      </c>
      <c r="N21" s="18">
        <f t="shared" si="1"/>
        <v>1</v>
      </c>
      <c r="O21" s="18">
        <f t="shared" si="2"/>
        <v>15.02</v>
      </c>
      <c r="P21" s="7">
        <v>16</v>
      </c>
      <c r="S21" s="12">
        <f t="shared" si="3"/>
        <v>902</v>
      </c>
      <c r="U21" s="12">
        <v>21</v>
      </c>
    </row>
    <row r="22" spans="1:21" ht="30" customHeight="1" x14ac:dyDescent="0.2">
      <c r="A22" s="6">
        <v>6</v>
      </c>
      <c r="B22" s="5" t="s">
        <v>21</v>
      </c>
      <c r="C22" s="16">
        <v>0.47222222222222227</v>
      </c>
      <c r="D22" s="17"/>
      <c r="E22" s="17"/>
      <c r="F22" s="18">
        <v>12.37</v>
      </c>
      <c r="G22" s="13">
        <v>20</v>
      </c>
      <c r="H22" s="13">
        <v>40</v>
      </c>
      <c r="I22" s="13">
        <v>20</v>
      </c>
      <c r="J22" s="13">
        <v>60</v>
      </c>
      <c r="K22" s="13"/>
      <c r="L22" s="13">
        <v>60</v>
      </c>
      <c r="M22" s="13">
        <f t="shared" si="0"/>
        <v>200</v>
      </c>
      <c r="N22" s="18">
        <f t="shared" si="1"/>
        <v>3.2</v>
      </c>
      <c r="O22" s="18">
        <f t="shared" si="2"/>
        <v>15.569999999999999</v>
      </c>
      <c r="P22" s="7">
        <v>17</v>
      </c>
      <c r="S22" s="12">
        <f t="shared" si="3"/>
        <v>956.99999999999989</v>
      </c>
      <c r="U22" s="12">
        <v>12</v>
      </c>
    </row>
    <row r="23" spans="1:21" ht="30" customHeight="1" x14ac:dyDescent="0.2">
      <c r="A23" s="6">
        <v>21</v>
      </c>
      <c r="B23" s="5" t="s">
        <v>24</v>
      </c>
      <c r="C23" s="16">
        <v>0.51388888888888895</v>
      </c>
      <c r="D23" s="17"/>
      <c r="E23" s="17"/>
      <c r="F23" s="18">
        <v>14.3</v>
      </c>
      <c r="G23" s="13"/>
      <c r="H23" s="13">
        <v>20</v>
      </c>
      <c r="I23" s="13">
        <v>60</v>
      </c>
      <c r="J23" s="13">
        <v>60</v>
      </c>
      <c r="K23" s="13"/>
      <c r="L23" s="13"/>
      <c r="M23" s="13">
        <f t="shared" si="0"/>
        <v>140</v>
      </c>
      <c r="N23" s="18">
        <f t="shared" si="1"/>
        <v>2.2000000000000002</v>
      </c>
      <c r="O23" s="18">
        <f t="shared" si="2"/>
        <v>16.5</v>
      </c>
      <c r="P23" s="7">
        <v>18</v>
      </c>
      <c r="S23" s="12">
        <f t="shared" si="3"/>
        <v>1010.0000000000001</v>
      </c>
      <c r="U23" s="12">
        <v>22</v>
      </c>
    </row>
    <row r="24" spans="1:21" ht="30" customHeight="1" x14ac:dyDescent="0.2">
      <c r="A24" s="6">
        <v>11</v>
      </c>
      <c r="B24" s="5" t="s">
        <v>14</v>
      </c>
      <c r="C24" s="16">
        <v>0.5</v>
      </c>
      <c r="D24" s="17"/>
      <c r="E24" s="17"/>
      <c r="F24" s="18">
        <v>14.01</v>
      </c>
      <c r="G24" s="13">
        <v>20</v>
      </c>
      <c r="H24" s="13"/>
      <c r="I24" s="13">
        <v>20</v>
      </c>
      <c r="J24" s="13"/>
      <c r="K24" s="13">
        <v>20</v>
      </c>
      <c r="L24" s="13">
        <v>120</v>
      </c>
      <c r="M24" s="13">
        <f t="shared" si="0"/>
        <v>180</v>
      </c>
      <c r="N24" s="18">
        <f t="shared" si="1"/>
        <v>3</v>
      </c>
      <c r="O24" s="18">
        <f t="shared" si="2"/>
        <v>17.010000000000002</v>
      </c>
      <c r="P24" s="7">
        <v>19</v>
      </c>
      <c r="S24" s="12">
        <f t="shared" si="3"/>
        <v>1021</v>
      </c>
      <c r="U24" s="12">
        <v>18</v>
      </c>
    </row>
    <row r="25" spans="1:21" ht="30" customHeight="1" x14ac:dyDescent="0.2">
      <c r="A25" s="6">
        <v>2</v>
      </c>
      <c r="B25" s="5" t="s">
        <v>26</v>
      </c>
      <c r="C25" s="16">
        <v>0.4236111111111111</v>
      </c>
      <c r="D25" s="17"/>
      <c r="E25" s="17"/>
      <c r="F25" s="18">
        <v>14.28</v>
      </c>
      <c r="G25" s="13">
        <v>80</v>
      </c>
      <c r="H25" s="13"/>
      <c r="I25" s="13">
        <v>80</v>
      </c>
      <c r="J25" s="13">
        <v>40</v>
      </c>
      <c r="K25" s="13">
        <v>20</v>
      </c>
      <c r="L25" s="13">
        <v>40</v>
      </c>
      <c r="M25" s="13">
        <f t="shared" si="0"/>
        <v>260</v>
      </c>
      <c r="N25" s="18">
        <f t="shared" si="1"/>
        <v>4.2</v>
      </c>
      <c r="O25" s="18">
        <f t="shared" si="2"/>
        <v>18.48</v>
      </c>
      <c r="P25" s="7">
        <v>20</v>
      </c>
      <c r="S25" s="12">
        <f t="shared" si="3"/>
        <v>1128</v>
      </c>
      <c r="U25" s="12">
        <v>8</v>
      </c>
    </row>
    <row r="26" spans="1:21" ht="30" customHeight="1" x14ac:dyDescent="0.2">
      <c r="A26" s="6">
        <v>9</v>
      </c>
      <c r="B26" s="5" t="s">
        <v>23</v>
      </c>
      <c r="C26" s="16">
        <v>0.4861111111111111</v>
      </c>
      <c r="D26" s="17"/>
      <c r="E26" s="17"/>
      <c r="F26" s="18">
        <v>12.52</v>
      </c>
      <c r="G26" s="13">
        <v>20</v>
      </c>
      <c r="H26" s="13"/>
      <c r="I26" s="13">
        <v>80</v>
      </c>
      <c r="J26" s="13">
        <v>180</v>
      </c>
      <c r="K26" s="13"/>
      <c r="L26" s="13">
        <v>80</v>
      </c>
      <c r="M26" s="13">
        <f t="shared" si="0"/>
        <v>360</v>
      </c>
      <c r="N26" s="18">
        <f t="shared" si="1"/>
        <v>6</v>
      </c>
      <c r="O26" s="18">
        <f t="shared" si="2"/>
        <v>18.52</v>
      </c>
      <c r="P26" s="7">
        <v>21</v>
      </c>
      <c r="S26" s="12">
        <f t="shared" si="3"/>
        <v>1132</v>
      </c>
      <c r="U26" s="12">
        <v>17</v>
      </c>
    </row>
    <row r="27" spans="1:21" ht="30" customHeight="1" x14ac:dyDescent="0.2">
      <c r="A27" s="6">
        <v>14</v>
      </c>
      <c r="B27" s="5" t="s">
        <v>25</v>
      </c>
      <c r="C27" s="16">
        <v>0.47222222222222227</v>
      </c>
      <c r="D27" s="17"/>
      <c r="E27" s="17"/>
      <c r="F27" s="18">
        <v>16.28</v>
      </c>
      <c r="G27" s="13">
        <v>80</v>
      </c>
      <c r="H27" s="13">
        <v>20</v>
      </c>
      <c r="I27" s="13">
        <v>80</v>
      </c>
      <c r="J27" s="13"/>
      <c r="K27" s="13">
        <v>60</v>
      </c>
      <c r="L27" s="13">
        <v>120</v>
      </c>
      <c r="M27" s="13">
        <f t="shared" si="0"/>
        <v>360</v>
      </c>
      <c r="N27" s="18">
        <f t="shared" si="1"/>
        <v>6</v>
      </c>
      <c r="O27" s="18">
        <f t="shared" si="2"/>
        <v>22.28</v>
      </c>
      <c r="P27" s="7">
        <v>22</v>
      </c>
      <c r="S27" s="12">
        <f t="shared" si="3"/>
        <v>1348</v>
      </c>
      <c r="U27" s="12">
        <v>13</v>
      </c>
    </row>
    <row r="28" spans="1:21" ht="30" customHeight="1" x14ac:dyDescent="0.2">
      <c r="A28" s="6">
        <v>10</v>
      </c>
      <c r="B28" s="5" t="s">
        <v>30</v>
      </c>
      <c r="C28" s="16">
        <v>0.5</v>
      </c>
      <c r="D28" s="17"/>
      <c r="E28" s="17"/>
      <c r="F28" s="18"/>
      <c r="G28" s="13"/>
      <c r="H28" s="13"/>
      <c r="I28" s="13"/>
      <c r="J28" s="13"/>
      <c r="K28" s="13"/>
      <c r="L28" s="13"/>
      <c r="M28" s="13"/>
      <c r="N28" s="17"/>
      <c r="O28" s="17"/>
      <c r="P28" s="7">
        <v>24</v>
      </c>
      <c r="U28" s="12">
        <v>20</v>
      </c>
    </row>
    <row r="29" spans="1:21" ht="14.25" x14ac:dyDescent="0.2">
      <c r="A29" s="19"/>
      <c r="B29" s="9" t="s">
        <v>31</v>
      </c>
      <c r="C29" s="9"/>
      <c r="D29" s="9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</row>
    <row r="30" spans="1:21" ht="14.25" x14ac:dyDescent="0.2">
      <c r="A30" s="19"/>
      <c r="B30" s="9" t="s">
        <v>33</v>
      </c>
      <c r="C30" s="9"/>
      <c r="D30" s="9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</row>
  </sheetData>
  <mergeCells count="14">
    <mergeCell ref="M4:M5"/>
    <mergeCell ref="N4:N5"/>
    <mergeCell ref="O4:O5"/>
    <mergeCell ref="P4:P5"/>
    <mergeCell ref="A1:P1"/>
    <mergeCell ref="A2:P2"/>
    <mergeCell ref="A3:P3"/>
    <mergeCell ref="A4:A5"/>
    <mergeCell ref="B4:B5"/>
    <mergeCell ref="C4:C5"/>
    <mergeCell ref="D4:D5"/>
    <mergeCell ref="E4:E5"/>
    <mergeCell ref="F4:F5"/>
    <mergeCell ref="G4:L4"/>
  </mergeCells>
  <printOptions horizontalCentered="1" verticalCentered="1"/>
  <pageMargins left="0.19685039370078741" right="0.19685039370078741" top="0.19685039370078741" bottom="0.19685039370078741" header="0" footer="0"/>
  <pageSetup paperSize="9" scale="7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Q30"/>
  <sheetViews>
    <sheetView zoomScale="91" zoomScaleNormal="91" workbookViewId="0">
      <selection activeCell="I9" sqref="I9"/>
    </sheetView>
  </sheetViews>
  <sheetFormatPr defaultColWidth="21" defaultRowHeight="12.75" x14ac:dyDescent="0.25"/>
  <cols>
    <col min="1" max="1" width="5.28515625" style="14" customWidth="1"/>
    <col min="2" max="2" width="50.7109375" style="14" customWidth="1"/>
    <col min="3" max="3" width="11.85546875" style="14" hidden="1" customWidth="1"/>
    <col min="4" max="4" width="14.7109375" style="14" hidden="1" customWidth="1"/>
    <col min="5" max="5" width="13.5703125" style="14" hidden="1" customWidth="1"/>
    <col min="6" max="6" width="12.85546875" style="14" customWidth="1"/>
    <col min="7" max="7" width="5.140625" style="14" customWidth="1"/>
    <col min="8" max="10" width="5.28515625" style="14" customWidth="1"/>
    <col min="11" max="11" width="14.28515625" style="14" customWidth="1"/>
    <col min="12" max="12" width="13.7109375" style="14" customWidth="1"/>
    <col min="13" max="13" width="13.85546875" style="14" customWidth="1"/>
    <col min="14" max="14" width="10.85546875" style="14" customWidth="1"/>
    <col min="15" max="15" width="9.140625" style="14" customWidth="1"/>
    <col min="16" max="16" width="9.140625" style="14" hidden="1" customWidth="1"/>
    <col min="17" max="250" width="9.140625" style="14" customWidth="1"/>
    <col min="251" max="251" width="5.28515625" style="14" customWidth="1"/>
    <col min="252" max="16384" width="21" style="14"/>
  </cols>
  <sheetData>
    <row r="1" spans="1:251" ht="21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251" ht="21" customHeight="1" x14ac:dyDescent="0.25">
      <c r="A2" s="54" t="s">
        <v>50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P2" s="22">
        <v>6.9444444444444447E-4</v>
      </c>
    </row>
    <row r="3" spans="1:251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251" ht="30.75" customHeight="1" x14ac:dyDescent="0.25">
      <c r="A4" s="56" t="s">
        <v>3</v>
      </c>
      <c r="B4" s="56" t="s">
        <v>4</v>
      </c>
      <c r="C4" s="57" t="s">
        <v>37</v>
      </c>
      <c r="D4" s="56" t="s">
        <v>38</v>
      </c>
      <c r="E4" s="56" t="s">
        <v>39</v>
      </c>
      <c r="F4" s="56" t="s">
        <v>51</v>
      </c>
      <c r="G4" s="56" t="s">
        <v>52</v>
      </c>
      <c r="H4" s="62"/>
      <c r="I4" s="62"/>
      <c r="J4" s="62"/>
      <c r="K4" s="56" t="s">
        <v>53</v>
      </c>
      <c r="L4" s="56" t="s">
        <v>54</v>
      </c>
      <c r="M4" s="56" t="s">
        <v>55</v>
      </c>
      <c r="N4" s="56" t="s">
        <v>7</v>
      </c>
    </row>
    <row r="5" spans="1:251" ht="21.75" customHeight="1" x14ac:dyDescent="0.25">
      <c r="A5" s="56"/>
      <c r="B5" s="56"/>
      <c r="C5" s="58"/>
      <c r="D5" s="56"/>
      <c r="E5" s="56"/>
      <c r="F5" s="56"/>
      <c r="G5" s="7">
        <v>1</v>
      </c>
      <c r="H5" s="7">
        <v>2</v>
      </c>
      <c r="I5" s="7">
        <v>3</v>
      </c>
      <c r="J5" s="7">
        <v>4</v>
      </c>
      <c r="K5" s="56"/>
      <c r="L5" s="62"/>
      <c r="M5" s="56"/>
      <c r="N5" s="56"/>
    </row>
    <row r="6" spans="1:251" s="24" customFormat="1" ht="30" customHeight="1" x14ac:dyDescent="0.25">
      <c r="A6" s="6">
        <v>19</v>
      </c>
      <c r="B6" s="5" t="s">
        <v>8</v>
      </c>
      <c r="C6" s="16">
        <v>0.50694444444444797</v>
      </c>
      <c r="D6" s="23"/>
      <c r="E6" s="23"/>
      <c r="F6" s="18">
        <v>3.25</v>
      </c>
      <c r="G6" s="7"/>
      <c r="H6" s="7"/>
      <c r="I6" s="7"/>
      <c r="J6" s="7"/>
      <c r="K6" s="7"/>
      <c r="L6" s="18"/>
      <c r="M6" s="18">
        <f t="shared" ref="M6:M27" si="0">L6+F6</f>
        <v>3.25</v>
      </c>
      <c r="N6" s="7">
        <v>1</v>
      </c>
    </row>
    <row r="7" spans="1:251" s="24" customFormat="1" ht="30" customHeight="1" x14ac:dyDescent="0.25">
      <c r="A7" s="6">
        <v>16</v>
      </c>
      <c r="B7" s="5" t="s">
        <v>10</v>
      </c>
      <c r="C7" s="16">
        <v>0.46527777777777801</v>
      </c>
      <c r="D7" s="23"/>
      <c r="E7" s="23"/>
      <c r="F7" s="18">
        <v>4.1399999999999997</v>
      </c>
      <c r="G7" s="7"/>
      <c r="H7" s="7"/>
      <c r="I7" s="7"/>
      <c r="J7" s="7"/>
      <c r="K7" s="7"/>
      <c r="L7" s="18"/>
      <c r="M7" s="18">
        <f t="shared" si="0"/>
        <v>4.1399999999999997</v>
      </c>
      <c r="N7" s="7">
        <v>2</v>
      </c>
    </row>
    <row r="8" spans="1:251" s="24" customFormat="1" ht="30" customHeight="1" x14ac:dyDescent="0.25">
      <c r="A8" s="6">
        <v>22</v>
      </c>
      <c r="B8" s="5" t="s">
        <v>13</v>
      </c>
      <c r="C8" s="16">
        <v>0.47916666666666602</v>
      </c>
      <c r="D8" s="25"/>
      <c r="E8" s="25"/>
      <c r="F8" s="18">
        <v>4.25</v>
      </c>
      <c r="G8" s="7"/>
      <c r="H8" s="7"/>
      <c r="I8" s="7"/>
      <c r="J8" s="7"/>
      <c r="K8" s="7"/>
      <c r="L8" s="18"/>
      <c r="M8" s="18">
        <f t="shared" si="0"/>
        <v>4.25</v>
      </c>
      <c r="N8" s="7">
        <v>3</v>
      </c>
      <c r="O8" s="14"/>
      <c r="P8" s="14"/>
    </row>
    <row r="9" spans="1:251" s="24" customFormat="1" ht="30" customHeight="1" x14ac:dyDescent="0.25">
      <c r="A9" s="6">
        <v>1</v>
      </c>
      <c r="B9" s="5" t="s">
        <v>9</v>
      </c>
      <c r="C9" s="16">
        <v>0.52777777777778301</v>
      </c>
      <c r="D9" s="25"/>
      <c r="E9" s="25"/>
      <c r="F9" s="18">
        <v>4.26</v>
      </c>
      <c r="G9" s="7">
        <v>10</v>
      </c>
      <c r="H9" s="7"/>
      <c r="I9" s="7"/>
      <c r="J9" s="7"/>
      <c r="K9" s="7">
        <f>SUM(G9:J9)</f>
        <v>10</v>
      </c>
      <c r="L9" s="18">
        <v>0.1</v>
      </c>
      <c r="M9" s="18">
        <f t="shared" si="0"/>
        <v>4.3599999999999994</v>
      </c>
      <c r="N9" s="7">
        <v>4</v>
      </c>
      <c r="O9" s="14"/>
      <c r="P9" s="14"/>
    </row>
    <row r="10" spans="1:251" s="24" customFormat="1" ht="30" customHeight="1" x14ac:dyDescent="0.25">
      <c r="A10" s="6">
        <v>23</v>
      </c>
      <c r="B10" s="5" t="s">
        <v>15</v>
      </c>
      <c r="C10" s="16">
        <v>0.499999999999999</v>
      </c>
      <c r="D10" s="23"/>
      <c r="E10" s="23"/>
      <c r="F10" s="18">
        <v>4.43</v>
      </c>
      <c r="G10" s="7"/>
      <c r="H10" s="7"/>
      <c r="I10" s="7"/>
      <c r="J10" s="7"/>
      <c r="K10" s="7"/>
      <c r="L10" s="18"/>
      <c r="M10" s="18">
        <f t="shared" si="0"/>
        <v>4.43</v>
      </c>
      <c r="N10" s="7">
        <v>5</v>
      </c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</row>
    <row r="11" spans="1:251" s="24" customFormat="1" ht="30" customHeight="1" x14ac:dyDescent="0.25">
      <c r="A11" s="6">
        <v>12</v>
      </c>
      <c r="B11" s="5" t="s">
        <v>18</v>
      </c>
      <c r="C11" s="16">
        <v>0.51388888888889295</v>
      </c>
      <c r="D11" s="25"/>
      <c r="E11" s="25"/>
      <c r="F11" s="18">
        <v>4.47</v>
      </c>
      <c r="G11" s="25"/>
      <c r="H11" s="7"/>
      <c r="I11" s="7"/>
      <c r="J11" s="25"/>
      <c r="K11" s="7"/>
      <c r="L11" s="18"/>
      <c r="M11" s="18">
        <f t="shared" si="0"/>
        <v>4.47</v>
      </c>
      <c r="N11" s="7">
        <v>6</v>
      </c>
      <c r="O11" s="14"/>
      <c r="P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</row>
    <row r="12" spans="1:251" s="24" customFormat="1" ht="30" customHeight="1" x14ac:dyDescent="0.25">
      <c r="A12" s="6">
        <v>7</v>
      </c>
      <c r="B12" s="5" t="s">
        <v>16</v>
      </c>
      <c r="C12" s="16">
        <v>0.53472222222222798</v>
      </c>
      <c r="D12" s="23"/>
      <c r="E12" s="23"/>
      <c r="F12" s="18">
        <v>4.4800000000000004</v>
      </c>
      <c r="G12" s="7"/>
      <c r="H12" s="7"/>
      <c r="I12" s="7"/>
      <c r="J12" s="7"/>
      <c r="K12" s="7"/>
      <c r="L12" s="23"/>
      <c r="M12" s="18">
        <f t="shared" si="0"/>
        <v>4.4800000000000004</v>
      </c>
      <c r="N12" s="7">
        <v>7</v>
      </c>
    </row>
    <row r="13" spans="1:251" s="24" customFormat="1" ht="30" customHeight="1" x14ac:dyDescent="0.25">
      <c r="A13" s="6">
        <v>11</v>
      </c>
      <c r="B13" s="5" t="s">
        <v>14</v>
      </c>
      <c r="C13" s="16">
        <v>0.45833333333333298</v>
      </c>
      <c r="D13" s="23"/>
      <c r="E13" s="23"/>
      <c r="F13" s="18">
        <v>4.57</v>
      </c>
      <c r="G13" s="7"/>
      <c r="H13" s="7"/>
      <c r="I13" s="7"/>
      <c r="J13" s="7"/>
      <c r="K13" s="7"/>
      <c r="L13" s="18"/>
      <c r="M13" s="18">
        <f t="shared" si="0"/>
        <v>4.57</v>
      </c>
      <c r="N13" s="7">
        <v>8</v>
      </c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</row>
    <row r="14" spans="1:251" s="24" customFormat="1" ht="30" customHeight="1" x14ac:dyDescent="0.25">
      <c r="A14" s="6">
        <v>21</v>
      </c>
      <c r="B14" s="5" t="s">
        <v>24</v>
      </c>
      <c r="C14" s="16">
        <v>0.48611111111111099</v>
      </c>
      <c r="D14" s="23"/>
      <c r="E14" s="23"/>
      <c r="F14" s="18">
        <v>4.58</v>
      </c>
      <c r="G14" s="7"/>
      <c r="H14" s="7"/>
      <c r="I14" s="7"/>
      <c r="J14" s="7"/>
      <c r="K14" s="7"/>
      <c r="L14" s="18"/>
      <c r="M14" s="18">
        <f t="shared" si="0"/>
        <v>4.58</v>
      </c>
      <c r="N14" s="7">
        <v>9</v>
      </c>
    </row>
    <row r="15" spans="1:251" ht="30" customHeight="1" x14ac:dyDescent="0.25">
      <c r="A15" s="6">
        <v>14</v>
      </c>
      <c r="B15" s="5" t="s">
        <v>25</v>
      </c>
      <c r="C15" s="16">
        <v>0.42361111111111099</v>
      </c>
      <c r="D15" s="25"/>
      <c r="E15" s="25"/>
      <c r="F15" s="18">
        <v>5.16</v>
      </c>
      <c r="G15" s="7"/>
      <c r="H15" s="7"/>
      <c r="I15" s="7"/>
      <c r="J15" s="7"/>
      <c r="K15" s="7"/>
      <c r="L15" s="18"/>
      <c r="M15" s="18">
        <f t="shared" si="0"/>
        <v>5.16</v>
      </c>
      <c r="N15" s="7">
        <v>10</v>
      </c>
      <c r="Q15" s="24"/>
    </row>
    <row r="16" spans="1:251" ht="30" customHeight="1" x14ac:dyDescent="0.25">
      <c r="A16" s="6">
        <v>20</v>
      </c>
      <c r="B16" s="5" t="s">
        <v>11</v>
      </c>
      <c r="C16" s="16">
        <v>0.52083333333333803</v>
      </c>
      <c r="D16" s="23"/>
      <c r="E16" s="23"/>
      <c r="F16" s="18">
        <v>5.19</v>
      </c>
      <c r="G16" s="7"/>
      <c r="H16" s="7"/>
      <c r="I16" s="7"/>
      <c r="J16" s="7"/>
      <c r="K16" s="7"/>
      <c r="L16" s="18"/>
      <c r="M16" s="18">
        <f t="shared" si="0"/>
        <v>5.19</v>
      </c>
      <c r="N16" s="7">
        <v>11</v>
      </c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  <c r="IL16" s="24"/>
      <c r="IM16" s="24"/>
      <c r="IN16" s="24"/>
      <c r="IO16" s="24"/>
      <c r="IP16" s="24"/>
      <c r="IQ16" s="24"/>
    </row>
    <row r="17" spans="1:251" ht="30" customHeight="1" x14ac:dyDescent="0.25">
      <c r="A17" s="6">
        <v>2</v>
      </c>
      <c r="B17" s="5" t="s">
        <v>26</v>
      </c>
      <c r="C17" s="16">
        <v>0.54861111111111804</v>
      </c>
      <c r="D17" s="23"/>
      <c r="E17" s="23"/>
      <c r="F17" s="18">
        <v>5.29</v>
      </c>
      <c r="G17" s="7"/>
      <c r="H17" s="7"/>
      <c r="I17" s="7"/>
      <c r="J17" s="7"/>
      <c r="K17" s="7"/>
      <c r="L17" s="23"/>
      <c r="M17" s="18">
        <f t="shared" si="0"/>
        <v>5.29</v>
      </c>
      <c r="N17" s="7">
        <v>12</v>
      </c>
      <c r="O17" s="24"/>
      <c r="P17" s="22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  <c r="IQ17" s="24"/>
    </row>
    <row r="18" spans="1:251" ht="30" customHeight="1" x14ac:dyDescent="0.25">
      <c r="A18" s="6">
        <v>18</v>
      </c>
      <c r="B18" s="5" t="s">
        <v>20</v>
      </c>
      <c r="C18" s="16">
        <v>0.49305555555555503</v>
      </c>
      <c r="D18" s="25"/>
      <c r="E18" s="25"/>
      <c r="F18" s="18">
        <v>5.49</v>
      </c>
      <c r="G18" s="7"/>
      <c r="H18" s="7"/>
      <c r="I18" s="7"/>
      <c r="J18" s="7"/>
      <c r="K18" s="7"/>
      <c r="L18" s="18"/>
      <c r="M18" s="18">
        <f t="shared" si="0"/>
        <v>5.49</v>
      </c>
      <c r="N18" s="7">
        <v>13</v>
      </c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  <c r="IL18" s="24"/>
      <c r="IM18" s="24"/>
      <c r="IN18" s="24"/>
      <c r="IO18" s="24"/>
      <c r="IP18" s="24"/>
      <c r="IQ18" s="24"/>
    </row>
    <row r="19" spans="1:251" ht="30" customHeight="1" x14ac:dyDescent="0.25">
      <c r="A19" s="6">
        <v>9</v>
      </c>
      <c r="B19" s="5" t="s">
        <v>23</v>
      </c>
      <c r="C19" s="16">
        <v>0.45138888888888901</v>
      </c>
      <c r="D19" s="25"/>
      <c r="E19" s="25"/>
      <c r="F19" s="18">
        <v>5.54</v>
      </c>
      <c r="G19" s="7"/>
      <c r="H19" s="7"/>
      <c r="I19" s="7"/>
      <c r="J19" s="7"/>
      <c r="K19" s="7"/>
      <c r="L19" s="18"/>
      <c r="M19" s="18">
        <f t="shared" si="0"/>
        <v>5.54</v>
      </c>
      <c r="N19" s="7">
        <v>14</v>
      </c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  <c r="IL19" s="24"/>
      <c r="IM19" s="24"/>
      <c r="IN19" s="24"/>
      <c r="IO19" s="24"/>
      <c r="IP19" s="24"/>
      <c r="IQ19" s="24"/>
    </row>
    <row r="20" spans="1:251" ht="30" customHeight="1" x14ac:dyDescent="0.25">
      <c r="A20" s="6">
        <v>13</v>
      </c>
      <c r="B20" s="5" t="s">
        <v>19</v>
      </c>
      <c r="C20" s="16">
        <v>0.54166666666667296</v>
      </c>
      <c r="D20" s="23"/>
      <c r="E20" s="23"/>
      <c r="F20" s="18">
        <v>6.27</v>
      </c>
      <c r="G20" s="7"/>
      <c r="H20" s="7"/>
      <c r="I20" s="7"/>
      <c r="J20" s="7"/>
      <c r="K20" s="7"/>
      <c r="L20" s="23"/>
      <c r="M20" s="18">
        <f t="shared" si="0"/>
        <v>6.27</v>
      </c>
      <c r="N20" s="7">
        <v>15</v>
      </c>
      <c r="O20" s="24"/>
      <c r="P20" s="24"/>
      <c r="Q20" s="24"/>
    </row>
    <row r="21" spans="1:251" s="24" customFormat="1" ht="30" customHeight="1" x14ac:dyDescent="0.25">
      <c r="A21" s="6">
        <v>17</v>
      </c>
      <c r="B21" s="5" t="s">
        <v>22</v>
      </c>
      <c r="C21" s="16">
        <v>0.44444444444444398</v>
      </c>
      <c r="D21" s="23"/>
      <c r="E21" s="23"/>
      <c r="F21" s="18">
        <v>6.42</v>
      </c>
      <c r="G21" s="7"/>
      <c r="H21" s="7"/>
      <c r="I21" s="7"/>
      <c r="J21" s="7"/>
      <c r="K21" s="7"/>
      <c r="L21" s="18"/>
      <c r="M21" s="18">
        <f t="shared" si="0"/>
        <v>6.42</v>
      </c>
      <c r="N21" s="7">
        <v>16</v>
      </c>
    </row>
    <row r="22" spans="1:251" s="24" customFormat="1" ht="30" customHeight="1" x14ac:dyDescent="0.25">
      <c r="A22" s="6">
        <v>15</v>
      </c>
      <c r="B22" s="5" t="s">
        <v>17</v>
      </c>
      <c r="C22" s="16">
        <v>0.40277777777777773</v>
      </c>
      <c r="D22" s="25"/>
      <c r="E22" s="25"/>
      <c r="F22" s="18">
        <v>6.38</v>
      </c>
      <c r="G22" s="7">
        <v>10</v>
      </c>
      <c r="H22" s="7"/>
      <c r="I22" s="7"/>
      <c r="J22" s="7"/>
      <c r="K22" s="7">
        <f>SUM(G22:J22)</f>
        <v>10</v>
      </c>
      <c r="L22" s="18">
        <v>0.1</v>
      </c>
      <c r="M22" s="18">
        <f t="shared" si="0"/>
        <v>6.4799999999999995</v>
      </c>
      <c r="N22" s="7">
        <v>17</v>
      </c>
      <c r="O22" s="14"/>
      <c r="P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</row>
    <row r="23" spans="1:251" s="24" customFormat="1" ht="30" customHeight="1" x14ac:dyDescent="0.25">
      <c r="A23" s="6">
        <v>5</v>
      </c>
      <c r="B23" s="5" t="s">
        <v>12</v>
      </c>
      <c r="C23" s="16">
        <v>0.39583333333333331</v>
      </c>
      <c r="D23" s="23"/>
      <c r="E23" s="23"/>
      <c r="F23" s="18">
        <v>6.55</v>
      </c>
      <c r="G23" s="7"/>
      <c r="H23" s="7"/>
      <c r="I23" s="7"/>
      <c r="J23" s="7"/>
      <c r="K23" s="7"/>
      <c r="L23" s="23"/>
      <c r="M23" s="18">
        <f t="shared" si="0"/>
        <v>6.55</v>
      </c>
      <c r="N23" s="7">
        <v>18</v>
      </c>
    </row>
    <row r="24" spans="1:251" s="24" customFormat="1" ht="30" customHeight="1" x14ac:dyDescent="0.25">
      <c r="A24" s="6">
        <v>3</v>
      </c>
      <c r="B24" s="5" t="s">
        <v>28</v>
      </c>
      <c r="C24" s="16">
        <v>0.40972222222222199</v>
      </c>
      <c r="D24" s="23"/>
      <c r="E24" s="23"/>
      <c r="F24" s="18">
        <v>7.37</v>
      </c>
      <c r="G24" s="7"/>
      <c r="H24" s="7"/>
      <c r="I24" s="7"/>
      <c r="J24" s="7"/>
      <c r="K24" s="7"/>
      <c r="L24" s="18"/>
      <c r="M24" s="18">
        <f t="shared" si="0"/>
        <v>7.37</v>
      </c>
      <c r="N24" s="7">
        <v>19</v>
      </c>
    </row>
    <row r="25" spans="1:251" s="24" customFormat="1" ht="30" customHeight="1" x14ac:dyDescent="0.25">
      <c r="A25" s="6">
        <v>4</v>
      </c>
      <c r="B25" s="5" t="s">
        <v>29</v>
      </c>
      <c r="C25" s="16">
        <v>0.43055555555555503</v>
      </c>
      <c r="D25" s="25"/>
      <c r="E25" s="25"/>
      <c r="F25" s="18">
        <v>7.07</v>
      </c>
      <c r="G25" s="7">
        <v>50</v>
      </c>
      <c r="H25" s="7">
        <v>50</v>
      </c>
      <c r="I25" s="7"/>
      <c r="J25" s="7">
        <v>50</v>
      </c>
      <c r="K25" s="7">
        <f>SUM(G25:J25)</f>
        <v>150</v>
      </c>
      <c r="L25" s="18">
        <v>2.2999999999999998</v>
      </c>
      <c r="M25" s="18">
        <f t="shared" si="0"/>
        <v>9.370000000000001</v>
      </c>
      <c r="N25" s="7">
        <v>20</v>
      </c>
      <c r="O25" s="14"/>
      <c r="P25" s="14"/>
    </row>
    <row r="26" spans="1:251" s="24" customFormat="1" ht="30" customHeight="1" x14ac:dyDescent="0.25">
      <c r="A26" s="6">
        <v>8</v>
      </c>
      <c r="B26" s="5" t="s">
        <v>27</v>
      </c>
      <c r="C26" s="16">
        <v>0.4375</v>
      </c>
      <c r="D26" s="25"/>
      <c r="E26" s="25"/>
      <c r="F26" s="18">
        <v>7.19</v>
      </c>
      <c r="G26" s="7">
        <v>50</v>
      </c>
      <c r="H26" s="7">
        <v>50</v>
      </c>
      <c r="I26" s="7">
        <v>50</v>
      </c>
      <c r="J26" s="7"/>
      <c r="K26" s="7">
        <f>SUM(G26:J26)</f>
        <v>150</v>
      </c>
      <c r="L26" s="18">
        <v>2.2999999999999998</v>
      </c>
      <c r="M26" s="18">
        <f t="shared" si="0"/>
        <v>9.49</v>
      </c>
      <c r="N26" s="7">
        <v>21</v>
      </c>
      <c r="O26" s="14"/>
      <c r="P26" s="14"/>
    </row>
    <row r="27" spans="1:251" s="24" customFormat="1" ht="30" customHeight="1" x14ac:dyDescent="0.25">
      <c r="A27" s="6">
        <v>6</v>
      </c>
      <c r="B27" s="5" t="s">
        <v>21</v>
      </c>
      <c r="C27" s="16">
        <v>0.41666666666666702</v>
      </c>
      <c r="D27" s="23"/>
      <c r="E27" s="23"/>
      <c r="F27" s="18">
        <v>10.02</v>
      </c>
      <c r="G27" s="7">
        <v>50</v>
      </c>
      <c r="H27" s="7">
        <v>50</v>
      </c>
      <c r="I27" s="7"/>
      <c r="J27" s="7"/>
      <c r="K27" s="7">
        <f>SUM(G27:J27)</f>
        <v>100</v>
      </c>
      <c r="L27" s="18">
        <v>1.4</v>
      </c>
      <c r="M27" s="18">
        <f t="shared" si="0"/>
        <v>11.42</v>
      </c>
      <c r="N27" s="7">
        <v>22</v>
      </c>
    </row>
    <row r="28" spans="1:251" ht="30" customHeight="1" x14ac:dyDescent="0.25">
      <c r="A28" s="6">
        <v>10</v>
      </c>
      <c r="B28" s="5" t="s">
        <v>30</v>
      </c>
      <c r="C28" s="16">
        <v>0.47222222222222199</v>
      </c>
      <c r="D28" s="25"/>
      <c r="E28" s="25"/>
      <c r="F28" s="18"/>
      <c r="G28" s="7"/>
      <c r="H28" s="7"/>
      <c r="I28" s="7"/>
      <c r="J28" s="7"/>
      <c r="K28" s="7"/>
      <c r="L28" s="18"/>
      <c r="M28" s="18"/>
      <c r="N28" s="7">
        <v>24</v>
      </c>
      <c r="Q28" s="24"/>
    </row>
    <row r="29" spans="1:251" ht="14.25" x14ac:dyDescent="0.25">
      <c r="B29" s="9" t="s">
        <v>31</v>
      </c>
      <c r="C29" s="9"/>
      <c r="D29" s="9"/>
      <c r="E29" s="20"/>
      <c r="F29" s="20"/>
      <c r="G29" s="20"/>
      <c r="H29" s="20"/>
      <c r="I29" s="20"/>
      <c r="J29" s="20"/>
      <c r="K29" s="9" t="s">
        <v>32</v>
      </c>
      <c r="L29" s="26"/>
      <c r="M29" s="20"/>
    </row>
    <row r="30" spans="1:251" ht="14.25" x14ac:dyDescent="0.25">
      <c r="B30" s="9" t="s">
        <v>33</v>
      </c>
      <c r="C30" s="9"/>
      <c r="D30" s="9"/>
      <c r="E30" s="20"/>
      <c r="F30" s="20"/>
      <c r="G30" s="20"/>
      <c r="H30" s="20"/>
      <c r="I30" s="20"/>
      <c r="J30" s="20"/>
      <c r="K30" s="9" t="s">
        <v>34</v>
      </c>
      <c r="L30" s="27"/>
      <c r="M30" s="20"/>
    </row>
  </sheetData>
  <mergeCells count="14">
    <mergeCell ref="K4:K5"/>
    <mergeCell ref="L4:L5"/>
    <mergeCell ref="M4:M5"/>
    <mergeCell ref="N4:N5"/>
    <mergeCell ref="A1:N1"/>
    <mergeCell ref="A2:N2"/>
    <mergeCell ref="A3:N3"/>
    <mergeCell ref="A4:A5"/>
    <mergeCell ref="B4:B5"/>
    <mergeCell ref="C4:C5"/>
    <mergeCell ref="D4:D5"/>
    <mergeCell ref="E4:E5"/>
    <mergeCell ref="F4:F5"/>
    <mergeCell ref="G4:J4"/>
  </mergeCells>
  <printOptions horizontalCentered="1" verticalCentered="1"/>
  <pageMargins left="0.19685039370078741" right="0.19685039370078741" top="0.19685039370078741" bottom="0.19685039370078741" header="0" footer="0"/>
  <pageSetup paperSize="9" scale="7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zoomScale="85" zoomScaleNormal="85" workbookViewId="0">
      <selection activeCell="C17" sqref="C17"/>
    </sheetView>
  </sheetViews>
  <sheetFormatPr defaultRowHeight="12.75" x14ac:dyDescent="0.2"/>
  <cols>
    <col min="1" max="1" width="3.85546875" style="21" customWidth="1"/>
    <col min="2" max="2" width="44.85546875" style="12" customWidth="1"/>
    <col min="3" max="3" width="19.28515625" style="30" customWidth="1"/>
    <col min="4" max="4" width="16.140625" style="30" customWidth="1"/>
    <col min="5" max="6" width="18.28515625" style="30" customWidth="1"/>
    <col min="7" max="7" width="11.42578125" style="12" customWidth="1"/>
    <col min="8" max="9" width="8.7109375" style="12" customWidth="1"/>
    <col min="10" max="10" width="9.7109375" style="12" customWidth="1"/>
    <col min="11" max="11" width="12.5703125" style="12" customWidth="1"/>
    <col min="12" max="12" width="9.85546875" style="12" customWidth="1"/>
    <col min="13" max="16384" width="9.140625" style="12"/>
  </cols>
  <sheetData>
    <row r="1" spans="1:13" ht="19.5" customHeight="1" x14ac:dyDescent="0.2">
      <c r="A1" s="53" t="s">
        <v>0</v>
      </c>
      <c r="B1" s="53"/>
      <c r="C1" s="53"/>
      <c r="D1" s="53"/>
      <c r="E1" s="53"/>
      <c r="F1" s="53"/>
      <c r="G1" s="53"/>
      <c r="H1" s="1"/>
      <c r="I1" s="1"/>
      <c r="J1" s="1"/>
      <c r="K1" s="1"/>
      <c r="L1" s="1"/>
      <c r="M1" s="1"/>
    </row>
    <row r="2" spans="1:13" ht="21" customHeight="1" x14ac:dyDescent="0.2">
      <c r="A2" s="54" t="s">
        <v>56</v>
      </c>
      <c r="B2" s="54"/>
      <c r="C2" s="54"/>
      <c r="D2" s="54"/>
      <c r="E2" s="54"/>
      <c r="F2" s="54"/>
      <c r="G2" s="54"/>
      <c r="H2" s="15"/>
      <c r="I2" s="15"/>
      <c r="J2" s="15"/>
      <c r="K2" s="15"/>
      <c r="L2" s="15"/>
      <c r="M2" s="15"/>
    </row>
    <row r="3" spans="1:13" ht="20.25" customHeight="1" x14ac:dyDescent="0.2">
      <c r="A3" s="55" t="s">
        <v>2</v>
      </c>
      <c r="B3" s="55"/>
      <c r="C3" s="55"/>
      <c r="D3" s="55"/>
      <c r="E3" s="55"/>
      <c r="F3" s="55"/>
      <c r="G3" s="55"/>
      <c r="H3" s="3"/>
      <c r="I3" s="3"/>
      <c r="J3" s="3"/>
      <c r="K3" s="3"/>
      <c r="L3" s="3"/>
      <c r="M3" s="3"/>
    </row>
    <row r="4" spans="1:13" ht="15" customHeight="1" x14ac:dyDescent="0.2">
      <c r="A4" s="56" t="s">
        <v>3</v>
      </c>
      <c r="B4" s="56" t="s">
        <v>4</v>
      </c>
      <c r="C4" s="59" t="s">
        <v>57</v>
      </c>
      <c r="D4" s="60"/>
      <c r="E4" s="60"/>
      <c r="F4" s="63" t="s">
        <v>58</v>
      </c>
      <c r="G4" s="56" t="s">
        <v>7</v>
      </c>
    </row>
    <row r="5" spans="1:13" ht="29.25" customHeight="1" x14ac:dyDescent="0.2">
      <c r="A5" s="56"/>
      <c r="B5" s="56"/>
      <c r="C5" s="7" t="s">
        <v>59</v>
      </c>
      <c r="D5" s="7" t="s">
        <v>60</v>
      </c>
      <c r="E5" s="7" t="s">
        <v>61</v>
      </c>
      <c r="F5" s="64"/>
      <c r="G5" s="56"/>
    </row>
    <row r="6" spans="1:13" ht="16.5" customHeight="1" x14ac:dyDescent="0.2">
      <c r="A6" s="4">
        <v>5</v>
      </c>
      <c r="B6" s="5" t="s">
        <v>12</v>
      </c>
      <c r="C6" s="28">
        <v>15</v>
      </c>
      <c r="D6" s="28">
        <v>9</v>
      </c>
      <c r="E6" s="28">
        <v>12</v>
      </c>
      <c r="F6" s="28">
        <f t="shared" ref="F6:F28" si="0">C6+D6+E6</f>
        <v>36</v>
      </c>
      <c r="G6" s="7">
        <v>1</v>
      </c>
    </row>
    <row r="7" spans="1:13" ht="16.5" customHeight="1" x14ac:dyDescent="0.2">
      <c r="A7" s="4">
        <v>7</v>
      </c>
      <c r="B7" s="5" t="s">
        <v>16</v>
      </c>
      <c r="C7" s="28">
        <v>12</v>
      </c>
      <c r="D7" s="28">
        <v>12</v>
      </c>
      <c r="E7" s="28">
        <v>4</v>
      </c>
      <c r="F7" s="28">
        <f t="shared" si="0"/>
        <v>28</v>
      </c>
      <c r="G7" s="7">
        <v>2</v>
      </c>
    </row>
    <row r="8" spans="1:13" ht="16.5" customHeight="1" x14ac:dyDescent="0.2">
      <c r="A8" s="4">
        <v>19</v>
      </c>
      <c r="B8" s="5" t="s">
        <v>8</v>
      </c>
      <c r="C8" s="28">
        <v>3</v>
      </c>
      <c r="D8" s="28">
        <v>15</v>
      </c>
      <c r="E8" s="28">
        <v>7</v>
      </c>
      <c r="F8" s="28">
        <f t="shared" si="0"/>
        <v>25</v>
      </c>
      <c r="G8" s="7">
        <v>3</v>
      </c>
    </row>
    <row r="9" spans="1:13" ht="16.5" customHeight="1" x14ac:dyDescent="0.2">
      <c r="A9" s="4">
        <v>23</v>
      </c>
      <c r="B9" s="5" t="s">
        <v>15</v>
      </c>
      <c r="C9" s="28">
        <v>6</v>
      </c>
      <c r="D9" s="28">
        <v>3</v>
      </c>
      <c r="E9" s="28">
        <v>12</v>
      </c>
      <c r="F9" s="28">
        <f t="shared" si="0"/>
        <v>21</v>
      </c>
      <c r="G9" s="7">
        <v>4</v>
      </c>
    </row>
    <row r="10" spans="1:13" ht="16.5" customHeight="1" x14ac:dyDescent="0.2">
      <c r="A10" s="4">
        <v>9</v>
      </c>
      <c r="B10" s="5" t="s">
        <v>23</v>
      </c>
      <c r="C10" s="28">
        <v>1</v>
      </c>
      <c r="D10" s="28">
        <v>6</v>
      </c>
      <c r="E10" s="28">
        <v>12</v>
      </c>
      <c r="F10" s="28">
        <f t="shared" si="0"/>
        <v>19</v>
      </c>
      <c r="G10" s="7">
        <v>5</v>
      </c>
    </row>
    <row r="11" spans="1:13" ht="16.5" customHeight="1" x14ac:dyDescent="0.2">
      <c r="A11" s="4">
        <v>1</v>
      </c>
      <c r="B11" s="5" t="s">
        <v>9</v>
      </c>
      <c r="C11" s="28">
        <v>9</v>
      </c>
      <c r="D11" s="28">
        <v>1</v>
      </c>
      <c r="E11" s="28">
        <v>8</v>
      </c>
      <c r="F11" s="28">
        <f t="shared" si="0"/>
        <v>18</v>
      </c>
      <c r="G11" s="7">
        <v>6</v>
      </c>
    </row>
    <row r="12" spans="1:13" ht="16.5" customHeight="1" x14ac:dyDescent="0.2">
      <c r="A12" s="4">
        <v>11</v>
      </c>
      <c r="B12" s="5" t="s">
        <v>14</v>
      </c>
      <c r="C12" s="28">
        <v>6</v>
      </c>
      <c r="D12" s="28">
        <v>3</v>
      </c>
      <c r="E12" s="28">
        <v>8</v>
      </c>
      <c r="F12" s="28">
        <f t="shared" si="0"/>
        <v>17</v>
      </c>
      <c r="G12" s="7">
        <v>7</v>
      </c>
    </row>
    <row r="13" spans="1:13" ht="16.5" customHeight="1" x14ac:dyDescent="0.2">
      <c r="A13" s="4">
        <v>6</v>
      </c>
      <c r="B13" s="5" t="s">
        <v>21</v>
      </c>
      <c r="C13" s="28">
        <v>1</v>
      </c>
      <c r="D13" s="28">
        <v>6</v>
      </c>
      <c r="E13" s="28">
        <v>10</v>
      </c>
      <c r="F13" s="28">
        <f t="shared" si="0"/>
        <v>17</v>
      </c>
      <c r="G13" s="7">
        <v>8</v>
      </c>
    </row>
    <row r="14" spans="1:13" ht="16.5" customHeight="1" x14ac:dyDescent="0.2">
      <c r="A14" s="4">
        <v>2</v>
      </c>
      <c r="B14" s="5" t="s">
        <v>26</v>
      </c>
      <c r="C14" s="28">
        <v>1</v>
      </c>
      <c r="D14" s="28">
        <v>3</v>
      </c>
      <c r="E14" s="28">
        <v>11</v>
      </c>
      <c r="F14" s="28">
        <f t="shared" si="0"/>
        <v>15</v>
      </c>
      <c r="G14" s="7">
        <v>9</v>
      </c>
    </row>
    <row r="15" spans="1:13" ht="16.5" customHeight="1" x14ac:dyDescent="0.2">
      <c r="A15" s="4">
        <v>22</v>
      </c>
      <c r="B15" s="5" t="s">
        <v>13</v>
      </c>
      <c r="C15" s="28">
        <v>6</v>
      </c>
      <c r="D15" s="28">
        <v>3</v>
      </c>
      <c r="E15" s="28">
        <v>5</v>
      </c>
      <c r="F15" s="28">
        <f t="shared" si="0"/>
        <v>14</v>
      </c>
      <c r="G15" s="7">
        <v>10</v>
      </c>
    </row>
    <row r="16" spans="1:13" ht="16.5" customHeight="1" x14ac:dyDescent="0.2">
      <c r="A16" s="4">
        <v>8</v>
      </c>
      <c r="B16" s="5" t="s">
        <v>27</v>
      </c>
      <c r="C16" s="28">
        <v>1</v>
      </c>
      <c r="D16" s="28">
        <v>1</v>
      </c>
      <c r="E16" s="28">
        <v>10</v>
      </c>
      <c r="F16" s="28">
        <f t="shared" si="0"/>
        <v>12</v>
      </c>
      <c r="G16" s="7">
        <v>11</v>
      </c>
    </row>
    <row r="17" spans="1:7" ht="16.5" customHeight="1" x14ac:dyDescent="0.2">
      <c r="A17" s="4">
        <v>21</v>
      </c>
      <c r="B17" s="5" t="s">
        <v>24</v>
      </c>
      <c r="C17" s="28">
        <v>3</v>
      </c>
      <c r="D17" s="28">
        <v>1</v>
      </c>
      <c r="E17" s="28">
        <v>7</v>
      </c>
      <c r="F17" s="28">
        <f t="shared" si="0"/>
        <v>11</v>
      </c>
      <c r="G17" s="7">
        <v>12</v>
      </c>
    </row>
    <row r="18" spans="1:7" ht="16.5" customHeight="1" x14ac:dyDescent="0.2">
      <c r="A18" s="4">
        <v>3</v>
      </c>
      <c r="B18" s="5" t="s">
        <v>28</v>
      </c>
      <c r="C18" s="28">
        <v>3</v>
      </c>
      <c r="D18" s="28">
        <v>1</v>
      </c>
      <c r="E18" s="28">
        <v>5</v>
      </c>
      <c r="F18" s="28">
        <f t="shared" si="0"/>
        <v>9</v>
      </c>
      <c r="G18" s="7">
        <v>13</v>
      </c>
    </row>
    <row r="19" spans="1:7" ht="16.5" customHeight="1" x14ac:dyDescent="0.2">
      <c r="A19" s="4">
        <v>15</v>
      </c>
      <c r="B19" s="5" t="s">
        <v>17</v>
      </c>
      <c r="C19" s="28">
        <v>1</v>
      </c>
      <c r="D19" s="28">
        <v>6</v>
      </c>
      <c r="E19" s="28">
        <v>2</v>
      </c>
      <c r="F19" s="28">
        <f t="shared" si="0"/>
        <v>9</v>
      </c>
      <c r="G19" s="7">
        <v>14</v>
      </c>
    </row>
    <row r="20" spans="1:7" ht="16.5" customHeight="1" x14ac:dyDescent="0.2">
      <c r="A20" s="4">
        <v>18</v>
      </c>
      <c r="B20" s="5" t="s">
        <v>20</v>
      </c>
      <c r="C20" s="28">
        <v>1</v>
      </c>
      <c r="D20" s="28">
        <v>1</v>
      </c>
      <c r="E20" s="28">
        <v>7</v>
      </c>
      <c r="F20" s="28">
        <f t="shared" si="0"/>
        <v>9</v>
      </c>
      <c r="G20" s="7">
        <v>15</v>
      </c>
    </row>
    <row r="21" spans="1:7" ht="16.5" customHeight="1" x14ac:dyDescent="0.2">
      <c r="A21" s="4">
        <v>16</v>
      </c>
      <c r="B21" s="5" t="s">
        <v>10</v>
      </c>
      <c r="C21" s="28">
        <v>3</v>
      </c>
      <c r="D21" s="28">
        <v>1</v>
      </c>
      <c r="E21" s="28">
        <v>4</v>
      </c>
      <c r="F21" s="28">
        <f t="shared" si="0"/>
        <v>8</v>
      </c>
      <c r="G21" s="7">
        <v>16</v>
      </c>
    </row>
    <row r="22" spans="1:7" ht="16.5" customHeight="1" x14ac:dyDescent="0.2">
      <c r="A22" s="4">
        <v>13</v>
      </c>
      <c r="B22" s="5" t="s">
        <v>19</v>
      </c>
      <c r="C22" s="28">
        <v>1</v>
      </c>
      <c r="D22" s="28">
        <v>3</v>
      </c>
      <c r="E22" s="28">
        <v>4</v>
      </c>
      <c r="F22" s="28">
        <f t="shared" si="0"/>
        <v>8</v>
      </c>
      <c r="G22" s="7">
        <v>17</v>
      </c>
    </row>
    <row r="23" spans="1:7" ht="16.5" customHeight="1" x14ac:dyDescent="0.2">
      <c r="A23" s="4">
        <v>20</v>
      </c>
      <c r="B23" s="5" t="s">
        <v>11</v>
      </c>
      <c r="C23" s="28">
        <v>3</v>
      </c>
      <c r="D23" s="28">
        <v>1</v>
      </c>
      <c r="E23" s="28">
        <v>3</v>
      </c>
      <c r="F23" s="28">
        <f t="shared" si="0"/>
        <v>7</v>
      </c>
      <c r="G23" s="7">
        <v>18</v>
      </c>
    </row>
    <row r="24" spans="1:7" ht="16.5" customHeight="1" x14ac:dyDescent="0.2">
      <c r="A24" s="4">
        <v>12</v>
      </c>
      <c r="B24" s="5" t="s">
        <v>18</v>
      </c>
      <c r="C24" s="28">
        <v>1</v>
      </c>
      <c r="D24" s="28">
        <v>1</v>
      </c>
      <c r="E24" s="28">
        <v>5</v>
      </c>
      <c r="F24" s="28">
        <f t="shared" si="0"/>
        <v>7</v>
      </c>
      <c r="G24" s="7">
        <v>19</v>
      </c>
    </row>
    <row r="25" spans="1:7" ht="16.5" customHeight="1" x14ac:dyDescent="0.2">
      <c r="A25" s="4">
        <v>4</v>
      </c>
      <c r="B25" s="5" t="s">
        <v>29</v>
      </c>
      <c r="C25" s="28">
        <v>1</v>
      </c>
      <c r="D25" s="28">
        <v>1</v>
      </c>
      <c r="E25" s="28">
        <v>4</v>
      </c>
      <c r="F25" s="28">
        <f t="shared" si="0"/>
        <v>6</v>
      </c>
      <c r="G25" s="7">
        <v>20</v>
      </c>
    </row>
    <row r="26" spans="1:7" ht="16.5" customHeight="1" x14ac:dyDescent="0.2">
      <c r="A26" s="4">
        <v>14</v>
      </c>
      <c r="B26" s="5" t="s">
        <v>25</v>
      </c>
      <c r="C26" s="28">
        <v>1</v>
      </c>
      <c r="D26" s="28">
        <v>1</v>
      </c>
      <c r="E26" s="28">
        <v>1</v>
      </c>
      <c r="F26" s="28">
        <f t="shared" si="0"/>
        <v>3</v>
      </c>
      <c r="G26" s="7">
        <v>21</v>
      </c>
    </row>
    <row r="27" spans="1:7" ht="16.5" customHeight="1" x14ac:dyDescent="0.2">
      <c r="A27" s="4">
        <v>17</v>
      </c>
      <c r="B27" s="5" t="s">
        <v>22</v>
      </c>
      <c r="C27" s="28">
        <v>1</v>
      </c>
      <c r="D27" s="28">
        <v>1</v>
      </c>
      <c r="E27" s="28">
        <v>1</v>
      </c>
      <c r="F27" s="28">
        <f t="shared" si="0"/>
        <v>3</v>
      </c>
      <c r="G27" s="7">
        <v>21</v>
      </c>
    </row>
    <row r="28" spans="1:7" ht="16.5" customHeight="1" x14ac:dyDescent="0.2">
      <c r="A28" s="4">
        <v>10</v>
      </c>
      <c r="B28" s="5" t="s">
        <v>30</v>
      </c>
      <c r="C28" s="28"/>
      <c r="D28" s="28"/>
      <c r="E28" s="28"/>
      <c r="F28" s="28">
        <f t="shared" si="0"/>
        <v>0</v>
      </c>
      <c r="G28" s="7">
        <v>24</v>
      </c>
    </row>
    <row r="29" spans="1:7" ht="14.25" x14ac:dyDescent="0.2">
      <c r="A29" s="19"/>
      <c r="B29" s="9" t="s">
        <v>31</v>
      </c>
      <c r="C29" s="29"/>
      <c r="D29" s="29"/>
      <c r="E29" s="29"/>
      <c r="F29" s="29"/>
      <c r="G29" s="20"/>
    </row>
    <row r="30" spans="1:7" ht="14.25" x14ac:dyDescent="0.2">
      <c r="A30" s="19"/>
      <c r="B30" s="9" t="s">
        <v>33</v>
      </c>
      <c r="C30" s="29"/>
      <c r="D30" s="29"/>
      <c r="E30" s="29"/>
      <c r="F30" s="29"/>
      <c r="G30" s="20"/>
    </row>
  </sheetData>
  <mergeCells count="8">
    <mergeCell ref="A1:G1"/>
    <mergeCell ref="A2:G2"/>
    <mergeCell ref="A3:G3"/>
    <mergeCell ref="A4:A5"/>
    <mergeCell ref="B4:B5"/>
    <mergeCell ref="C4:E4"/>
    <mergeCell ref="F4:F5"/>
    <mergeCell ref="G4:G5"/>
  </mergeCells>
  <printOptions horizontalCentered="1" verticalCentered="1"/>
  <pageMargins left="0.19685039370078741" right="0.19685039370078741" top="0.19685039370078741" bottom="0.19685039370078741" header="0" footer="0"/>
  <pageSetup paperSize="9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Общий зачёт</vt:lpstr>
      <vt:lpstr>ТПТ</vt:lpstr>
      <vt:lpstr>ТВТ</vt:lpstr>
      <vt:lpstr>спортблок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Atachkin</dc:creator>
  <cp:lastModifiedBy>Роман Федоров</cp:lastModifiedBy>
  <cp:lastPrinted>2018-08-17T14:41:19Z</cp:lastPrinted>
  <dcterms:created xsi:type="dcterms:W3CDTF">2017-09-25T10:05:08Z</dcterms:created>
  <dcterms:modified xsi:type="dcterms:W3CDTF">2018-08-17T19:19:29Z</dcterms:modified>
</cp:coreProperties>
</file>