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525" tabRatio="449"/>
  </bookViews>
  <sheets>
    <sheet name="по группам" sheetId="1" r:id="rId1"/>
    <sheet name="общий 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Y25" i="1" l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2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44" i="1"/>
  <c r="Y70" i="1"/>
  <c r="Y71" i="1"/>
  <c r="Y72" i="1"/>
  <c r="Y73" i="1"/>
  <c r="Y74" i="1"/>
  <c r="Y75" i="1"/>
  <c r="Y76" i="1"/>
  <c r="Y77" i="1"/>
  <c r="Y78" i="1"/>
  <c r="Y79" i="1"/>
  <c r="Y69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G64" i="2"/>
  <c r="M64" i="2"/>
  <c r="Q64" i="2"/>
  <c r="Y64" i="2"/>
  <c r="AB74" i="2"/>
  <c r="AA74" i="2"/>
  <c r="Z74" i="2"/>
  <c r="X74" i="2"/>
  <c r="W74" i="2"/>
  <c r="V74" i="2"/>
  <c r="U74" i="2"/>
  <c r="T74" i="2"/>
  <c r="S74" i="2"/>
  <c r="R74" i="2"/>
  <c r="P74" i="2"/>
  <c r="O74" i="2"/>
  <c r="L74" i="2"/>
  <c r="K74" i="2"/>
  <c r="J74" i="2"/>
  <c r="I74" i="2"/>
  <c r="F74" i="2"/>
  <c r="E74" i="2"/>
  <c r="Y37" i="2"/>
  <c r="Q37" i="2"/>
  <c r="M37" i="2"/>
  <c r="G37" i="2"/>
  <c r="Y30" i="2"/>
  <c r="Q30" i="2"/>
  <c r="M30" i="2"/>
  <c r="G30" i="2"/>
  <c r="Y21" i="2"/>
  <c r="Q21" i="2"/>
  <c r="M21" i="2"/>
  <c r="G21" i="2"/>
  <c r="Y17" i="2"/>
  <c r="Q17" i="2"/>
  <c r="M17" i="2"/>
  <c r="G17" i="2"/>
  <c r="Y16" i="2"/>
  <c r="Q16" i="2"/>
  <c r="M16" i="2"/>
  <c r="G16" i="2"/>
  <c r="Y12" i="2"/>
  <c r="Q12" i="2"/>
  <c r="M12" i="2"/>
  <c r="G12" i="2"/>
  <c r="Y11" i="2"/>
  <c r="Q11" i="2"/>
  <c r="M11" i="2"/>
  <c r="G11" i="2"/>
  <c r="Y10" i="2"/>
  <c r="Q10" i="2"/>
  <c r="M10" i="2"/>
  <c r="G10" i="2"/>
  <c r="Y6" i="2"/>
  <c r="Q6" i="2"/>
  <c r="M6" i="2"/>
  <c r="G6" i="2"/>
  <c r="Y4" i="2"/>
  <c r="Q4" i="2"/>
  <c r="M4" i="2"/>
  <c r="G4" i="2"/>
  <c r="Y3" i="2"/>
  <c r="Q3" i="2"/>
  <c r="M3" i="2"/>
  <c r="G3" i="2"/>
  <c r="Y63" i="2"/>
  <c r="Q63" i="2"/>
  <c r="M63" i="2"/>
  <c r="G63" i="2"/>
  <c r="Y61" i="2"/>
  <c r="Q61" i="2"/>
  <c r="M61" i="2"/>
  <c r="G61" i="2"/>
  <c r="Y58" i="2"/>
  <c r="Q58" i="2"/>
  <c r="M58" i="2"/>
  <c r="G58" i="2"/>
  <c r="Y49" i="2"/>
  <c r="Q49" i="2"/>
  <c r="M49" i="2"/>
  <c r="G49" i="2"/>
  <c r="Y47" i="2"/>
  <c r="Q47" i="2"/>
  <c r="M47" i="2"/>
  <c r="G47" i="2"/>
  <c r="Y46" i="2"/>
  <c r="Q46" i="2"/>
  <c r="M46" i="2"/>
  <c r="G46" i="2"/>
  <c r="Y45" i="2"/>
  <c r="Q45" i="2"/>
  <c r="M45" i="2"/>
  <c r="G45" i="2"/>
  <c r="Y40" i="2"/>
  <c r="Q40" i="2"/>
  <c r="M40" i="2"/>
  <c r="G40" i="2"/>
  <c r="Y39" i="2"/>
  <c r="Q39" i="2"/>
  <c r="M39" i="2"/>
  <c r="G39" i="2"/>
  <c r="Y36" i="2"/>
  <c r="Q36" i="2"/>
  <c r="M36" i="2"/>
  <c r="G36" i="2"/>
  <c r="Y35" i="2"/>
  <c r="Q35" i="2"/>
  <c r="M35" i="2"/>
  <c r="G35" i="2"/>
  <c r="Y34" i="2"/>
  <c r="Q34" i="2"/>
  <c r="M34" i="2"/>
  <c r="G34" i="2"/>
  <c r="Y29" i="2"/>
  <c r="Q29" i="2"/>
  <c r="M29" i="2"/>
  <c r="G29" i="2"/>
  <c r="Y25" i="2"/>
  <c r="Q25" i="2"/>
  <c r="M25" i="2"/>
  <c r="G25" i="2"/>
  <c r="Y24" i="2"/>
  <c r="Q24" i="2"/>
  <c r="M24" i="2"/>
  <c r="G24" i="2"/>
  <c r="Y23" i="2"/>
  <c r="Q23" i="2"/>
  <c r="M23" i="2"/>
  <c r="G23" i="2"/>
  <c r="Y22" i="2"/>
  <c r="Q22" i="2"/>
  <c r="M22" i="2"/>
  <c r="G22" i="2"/>
  <c r="Y20" i="2"/>
  <c r="Q20" i="2"/>
  <c r="M20" i="2"/>
  <c r="G20" i="2"/>
  <c r="Y19" i="2"/>
  <c r="Q19" i="2"/>
  <c r="M19" i="2"/>
  <c r="G19" i="2"/>
  <c r="Y18" i="2"/>
  <c r="Q18" i="2"/>
  <c r="M18" i="2"/>
  <c r="G18" i="2"/>
  <c r="Y15" i="2"/>
  <c r="Q15" i="2"/>
  <c r="M15" i="2"/>
  <c r="G15" i="2"/>
  <c r="Y9" i="2"/>
  <c r="Q9" i="2"/>
  <c r="M9" i="2"/>
  <c r="G9" i="2"/>
  <c r="Y7" i="2"/>
  <c r="Q7" i="2"/>
  <c r="M7" i="2"/>
  <c r="G7" i="2"/>
  <c r="Y70" i="2"/>
  <c r="Q70" i="2"/>
  <c r="M70" i="2"/>
  <c r="G70" i="2"/>
  <c r="Y69" i="2"/>
  <c r="Q69" i="2"/>
  <c r="M69" i="2"/>
  <c r="G69" i="2"/>
  <c r="Y67" i="2"/>
  <c r="Q67" i="2"/>
  <c r="M67" i="2"/>
  <c r="G67" i="2"/>
  <c r="Y65" i="2"/>
  <c r="Q65" i="2"/>
  <c r="M65" i="2"/>
  <c r="G65" i="2"/>
  <c r="Y60" i="2"/>
  <c r="Q60" i="2"/>
  <c r="M60" i="2"/>
  <c r="G60" i="2"/>
  <c r="Y59" i="2"/>
  <c r="Q59" i="2"/>
  <c r="M59" i="2"/>
  <c r="G59" i="2"/>
  <c r="Y57" i="2"/>
  <c r="Q57" i="2"/>
  <c r="M57" i="2"/>
  <c r="G57" i="2"/>
  <c r="Y56" i="2"/>
  <c r="Q56" i="2"/>
  <c r="M56" i="2"/>
  <c r="G56" i="2"/>
  <c r="Y55" i="2"/>
  <c r="Q55" i="2"/>
  <c r="M55" i="2"/>
  <c r="G55" i="2"/>
  <c r="Y54" i="2"/>
  <c r="Q54" i="2"/>
  <c r="M54" i="2"/>
  <c r="G54" i="2"/>
  <c r="Y48" i="2"/>
  <c r="Q48" i="2"/>
  <c r="M48" i="2"/>
  <c r="G48" i="2"/>
  <c r="Y38" i="2"/>
  <c r="Q38" i="2"/>
  <c r="M38" i="2"/>
  <c r="G38" i="2"/>
  <c r="Y33" i="2"/>
  <c r="Q33" i="2"/>
  <c r="M33" i="2"/>
  <c r="G33" i="2"/>
  <c r="Y32" i="2"/>
  <c r="Q32" i="2"/>
  <c r="M32" i="2"/>
  <c r="G32" i="2"/>
  <c r="Y28" i="2"/>
  <c r="Q28" i="2"/>
  <c r="M28" i="2"/>
  <c r="G28" i="2"/>
  <c r="Y26" i="2"/>
  <c r="Q26" i="2"/>
  <c r="M26" i="2"/>
  <c r="G26" i="2"/>
  <c r="Y14" i="2"/>
  <c r="Q14" i="2"/>
  <c r="M14" i="2"/>
  <c r="G14" i="2"/>
  <c r="Y8" i="2"/>
  <c r="Q8" i="2"/>
  <c r="M8" i="2"/>
  <c r="G8" i="2"/>
  <c r="Y5" i="2"/>
  <c r="Q5" i="2"/>
  <c r="M5" i="2"/>
  <c r="G5" i="2"/>
  <c r="Y73" i="2"/>
  <c r="Q73" i="2"/>
  <c r="M73" i="2"/>
  <c r="G73" i="2"/>
  <c r="Y72" i="2"/>
  <c r="Q72" i="2"/>
  <c r="M72" i="2"/>
  <c r="G72" i="2"/>
  <c r="Y71" i="2"/>
  <c r="Q71" i="2"/>
  <c r="M71" i="2"/>
  <c r="G71" i="2"/>
  <c r="Y68" i="2"/>
  <c r="Q68" i="2"/>
  <c r="M68" i="2"/>
  <c r="G68" i="2"/>
  <c r="Y66" i="2"/>
  <c r="Q66" i="2"/>
  <c r="M66" i="2"/>
  <c r="G66" i="2"/>
  <c r="Y62" i="2"/>
  <c r="Q62" i="2"/>
  <c r="M62" i="2"/>
  <c r="G62" i="2"/>
  <c r="Y53" i="2"/>
  <c r="Q53" i="2"/>
  <c r="M53" i="2"/>
  <c r="G53" i="2"/>
  <c r="Y52" i="2"/>
  <c r="Q52" i="2"/>
  <c r="M52" i="2"/>
  <c r="G52" i="2"/>
  <c r="Y51" i="2"/>
  <c r="Q51" i="2"/>
  <c r="M51" i="2"/>
  <c r="G51" i="2"/>
  <c r="Y50" i="2"/>
  <c r="Q50" i="2"/>
  <c r="M50" i="2"/>
  <c r="G50" i="2"/>
  <c r="Y44" i="2"/>
  <c r="Q44" i="2"/>
  <c r="M44" i="2"/>
  <c r="G44" i="2"/>
  <c r="Y43" i="2"/>
  <c r="Q43" i="2"/>
  <c r="M43" i="2"/>
  <c r="G43" i="2"/>
  <c r="Y42" i="2"/>
  <c r="Q42" i="2"/>
  <c r="M42" i="2"/>
  <c r="G42" i="2"/>
  <c r="Y41" i="2"/>
  <c r="Q41" i="2"/>
  <c r="M41" i="2"/>
  <c r="G41" i="2"/>
  <c r="Y31" i="2"/>
  <c r="Q31" i="2"/>
  <c r="M31" i="2"/>
  <c r="G31" i="2"/>
  <c r="Y27" i="2"/>
  <c r="Q27" i="2"/>
  <c r="M27" i="2"/>
  <c r="G27" i="2"/>
  <c r="Y13" i="2"/>
  <c r="Q13" i="2"/>
  <c r="M13" i="2"/>
  <c r="G13" i="2"/>
  <c r="M66" i="1"/>
  <c r="AC64" i="2" l="1"/>
  <c r="AC42" i="2"/>
  <c r="AC44" i="2"/>
  <c r="AC62" i="2"/>
  <c r="AC26" i="2"/>
  <c r="AC32" i="2"/>
  <c r="AC55" i="2"/>
  <c r="AC41" i="2"/>
  <c r="AC43" i="2"/>
  <c r="AC50" i="2"/>
  <c r="AC14" i="2"/>
  <c r="AC28" i="2"/>
  <c r="AC33" i="2"/>
  <c r="AC23" i="2"/>
  <c r="AC17" i="2"/>
  <c r="AC21" i="2"/>
  <c r="AC30" i="2"/>
  <c r="AC37" i="2"/>
  <c r="AC34" i="2"/>
  <c r="AC60" i="2"/>
  <c r="AC40" i="2"/>
  <c r="AC45" i="2"/>
  <c r="AC46" i="2"/>
  <c r="AC47" i="2"/>
  <c r="AC49" i="2"/>
  <c r="AC72" i="2"/>
  <c r="AC70" i="2"/>
  <c r="AC7" i="2"/>
  <c r="AC9" i="2"/>
  <c r="AC15" i="2"/>
  <c r="AC18" i="2"/>
  <c r="Q74" i="2"/>
  <c r="AC10" i="2"/>
  <c r="M74" i="2"/>
  <c r="AC27" i="2"/>
  <c r="AC73" i="2"/>
  <c r="AC8" i="2"/>
  <c r="AC65" i="2"/>
  <c r="AC67" i="2"/>
  <c r="AC69" i="2"/>
  <c r="AC35" i="2"/>
  <c r="AC36" i="2"/>
  <c r="AC39" i="2"/>
  <c r="AC11" i="2"/>
  <c r="AC12" i="2"/>
  <c r="AC16" i="2"/>
  <c r="AC66" i="2"/>
  <c r="AC68" i="2"/>
  <c r="AC71" i="2"/>
  <c r="AC56" i="2"/>
  <c r="AC57" i="2"/>
  <c r="AC59" i="2"/>
  <c r="AC24" i="2"/>
  <c r="AC25" i="2"/>
  <c r="AC29" i="2"/>
  <c r="AC3" i="2"/>
  <c r="AC4" i="2"/>
  <c r="AC6" i="2"/>
  <c r="AC31" i="2"/>
  <c r="AC5" i="2"/>
  <c r="Y74" i="2"/>
  <c r="AC51" i="2"/>
  <c r="AC52" i="2"/>
  <c r="AC53" i="2"/>
  <c r="AC38" i="2"/>
  <c r="AC48" i="2"/>
  <c r="AC54" i="2"/>
  <c r="AC19" i="2"/>
  <c r="AC20" i="2"/>
  <c r="AC22" i="2"/>
  <c r="AC58" i="2"/>
  <c r="AC61" i="2"/>
  <c r="AC63" i="2"/>
  <c r="AC13" i="2"/>
  <c r="Q66" i="1"/>
  <c r="AC66" i="1" s="1"/>
  <c r="AC74" i="2" l="1"/>
  <c r="R81" i="1"/>
  <c r="S81" i="1"/>
  <c r="T81" i="1"/>
  <c r="U81" i="1"/>
  <c r="V81" i="1"/>
  <c r="W81" i="1"/>
  <c r="X81" i="1"/>
  <c r="Z81" i="1"/>
  <c r="AA81" i="1"/>
  <c r="AB81" i="1"/>
  <c r="Y15" i="1"/>
  <c r="Y19" i="1"/>
  <c r="Y21" i="1"/>
  <c r="Y16" i="1"/>
  <c r="Y8" i="1"/>
  <c r="Y14" i="1"/>
  <c r="Y18" i="1"/>
  <c r="Y7" i="1"/>
  <c r="Y6" i="1"/>
  <c r="Y11" i="1"/>
  <c r="Y20" i="1"/>
  <c r="Y9" i="1"/>
  <c r="Y12" i="1"/>
  <c r="Y10" i="1"/>
  <c r="Y17" i="1"/>
  <c r="Y22" i="1"/>
  <c r="Y13" i="1"/>
  <c r="Q70" i="1"/>
  <c r="Q78" i="1"/>
  <c r="Q75" i="1"/>
  <c r="Q74" i="1"/>
  <c r="Q69" i="1"/>
  <c r="Q76" i="1"/>
  <c r="Q79" i="1"/>
  <c r="Q71" i="1"/>
  <c r="Q77" i="1"/>
  <c r="Q51" i="1"/>
  <c r="Q59" i="1"/>
  <c r="Q60" i="1"/>
  <c r="Q54" i="1"/>
  <c r="Q48" i="1"/>
  <c r="Q55" i="1"/>
  <c r="Q73" i="1"/>
  <c r="Q46" i="1"/>
  <c r="Q53" i="1"/>
  <c r="Q65" i="1"/>
  <c r="Q44" i="1"/>
  <c r="Q72" i="1"/>
  <c r="Q61" i="1"/>
  <c r="Q62" i="1"/>
  <c r="Q58" i="1"/>
  <c r="Q56" i="1"/>
  <c r="Q50" i="1"/>
  <c r="Q45" i="1"/>
  <c r="Q63" i="1"/>
  <c r="Q57" i="1"/>
  <c r="Q52" i="1"/>
  <c r="Q47" i="1"/>
  <c r="Q49" i="1"/>
  <c r="Q32" i="1"/>
  <c r="Q35" i="1"/>
  <c r="Q29" i="1"/>
  <c r="Q38" i="1"/>
  <c r="Q39" i="1"/>
  <c r="Q37" i="1"/>
  <c r="Q42" i="1"/>
  <c r="Q31" i="1"/>
  <c r="Q25" i="1"/>
  <c r="Q24" i="1"/>
  <c r="Q40" i="1"/>
  <c r="Q64" i="1"/>
  <c r="Q26" i="1"/>
  <c r="Q30" i="1"/>
  <c r="Q28" i="1"/>
  <c r="Q41" i="1"/>
  <c r="Q33" i="1"/>
  <c r="Q36" i="1"/>
  <c r="Q34" i="1"/>
  <c r="Q67" i="1"/>
  <c r="Q27" i="1"/>
  <c r="Q6" i="1"/>
  <c r="Q22" i="1"/>
  <c r="M70" i="1"/>
  <c r="AC70" i="1" s="1"/>
  <c r="M78" i="1"/>
  <c r="AC78" i="1" s="1"/>
  <c r="M75" i="1"/>
  <c r="AC75" i="1" s="1"/>
  <c r="M74" i="1"/>
  <c r="M69" i="1"/>
  <c r="AC69" i="1" s="1"/>
  <c r="M76" i="1"/>
  <c r="AC76" i="1" s="1"/>
  <c r="M79" i="1"/>
  <c r="AC79" i="1" s="1"/>
  <c r="M71" i="1"/>
  <c r="M77" i="1"/>
  <c r="AC77" i="1" s="1"/>
  <c r="M51" i="1"/>
  <c r="M59" i="1"/>
  <c r="AC59" i="1" s="1"/>
  <c r="M60" i="1"/>
  <c r="M54" i="1"/>
  <c r="AC54" i="1" s="1"/>
  <c r="M48" i="1"/>
  <c r="AC48" i="1" s="1"/>
  <c r="M55" i="1"/>
  <c r="AC55" i="1" s="1"/>
  <c r="M73" i="1"/>
  <c r="M46" i="1"/>
  <c r="AC46" i="1" s="1"/>
  <c r="M53" i="1"/>
  <c r="AC53" i="1" s="1"/>
  <c r="M65" i="1"/>
  <c r="AC65" i="1" s="1"/>
  <c r="M44" i="1"/>
  <c r="M72" i="1"/>
  <c r="AC72" i="1" s="1"/>
  <c r="M61" i="1"/>
  <c r="M62" i="1"/>
  <c r="AC62" i="1" s="1"/>
  <c r="M58" i="1"/>
  <c r="M56" i="1"/>
  <c r="AC56" i="1" s="1"/>
  <c r="M50" i="1"/>
  <c r="AC50" i="1" s="1"/>
  <c r="M45" i="1"/>
  <c r="AC45" i="1" s="1"/>
  <c r="M63" i="1"/>
  <c r="M57" i="1"/>
  <c r="AC57" i="1" s="1"/>
  <c r="M52" i="1"/>
  <c r="AC52" i="1" s="1"/>
  <c r="M47" i="1"/>
  <c r="AC47" i="1" s="1"/>
  <c r="M49" i="1"/>
  <c r="M15" i="1"/>
  <c r="AC15" i="1" s="1"/>
  <c r="M32" i="1"/>
  <c r="AC32" i="1" s="1"/>
  <c r="M35" i="1"/>
  <c r="AC35" i="1" s="1"/>
  <c r="M29" i="1"/>
  <c r="AC29" i="1" s="1"/>
  <c r="M38" i="1"/>
  <c r="M39" i="1"/>
  <c r="AC39" i="1" s="1"/>
  <c r="M19" i="1"/>
  <c r="M37" i="1"/>
  <c r="M42" i="1"/>
  <c r="AC42" i="1" s="1"/>
  <c r="M31" i="1"/>
  <c r="M25" i="1"/>
  <c r="M24" i="1"/>
  <c r="M40" i="1"/>
  <c r="AC40" i="1" s="1"/>
  <c r="M64" i="1"/>
  <c r="M26" i="1"/>
  <c r="M30" i="1"/>
  <c r="M28" i="1"/>
  <c r="AC28" i="1" s="1"/>
  <c r="M41" i="1"/>
  <c r="M33" i="1"/>
  <c r="M36" i="1"/>
  <c r="M34" i="1"/>
  <c r="M67" i="1"/>
  <c r="M21" i="1"/>
  <c r="AC21" i="1" s="1"/>
  <c r="M16" i="1"/>
  <c r="AC16" i="1" s="1"/>
  <c r="M8" i="1"/>
  <c r="AC8" i="1" s="1"/>
  <c r="M27" i="1"/>
  <c r="AC27" i="1" s="1"/>
  <c r="M14" i="1"/>
  <c r="M18" i="1"/>
  <c r="M7" i="1"/>
  <c r="AC7" i="1" s="1"/>
  <c r="M6" i="1"/>
  <c r="M11" i="1"/>
  <c r="M20" i="1"/>
  <c r="M9" i="1"/>
  <c r="AC9" i="1" s="1"/>
  <c r="M12" i="1"/>
  <c r="M10" i="1"/>
  <c r="M17" i="1"/>
  <c r="M22" i="1"/>
  <c r="M13" i="1"/>
  <c r="F81" i="1"/>
  <c r="I81" i="1"/>
  <c r="J81" i="1"/>
  <c r="K81" i="1"/>
  <c r="L81" i="1"/>
  <c r="O81" i="1"/>
  <c r="P81" i="1"/>
  <c r="E81" i="1"/>
  <c r="G22" i="1"/>
  <c r="G34" i="1"/>
  <c r="G49" i="1"/>
  <c r="G47" i="1"/>
  <c r="G52" i="1"/>
  <c r="G36" i="1"/>
  <c r="G57" i="1"/>
  <c r="G71" i="1"/>
  <c r="G79" i="1"/>
  <c r="G33" i="1"/>
  <c r="G63" i="1"/>
  <c r="G41" i="1"/>
  <c r="G45" i="1"/>
  <c r="G28" i="1"/>
  <c r="G76" i="1"/>
  <c r="G69" i="1"/>
  <c r="G50" i="1"/>
  <c r="G56" i="1"/>
  <c r="G58" i="1"/>
  <c r="G62" i="1"/>
  <c r="G61" i="1"/>
  <c r="G72" i="1"/>
  <c r="G44" i="1"/>
  <c r="G30" i="1"/>
  <c r="G17" i="1"/>
  <c r="G64" i="1"/>
  <c r="G10" i="1"/>
  <c r="G53" i="1"/>
  <c r="G40" i="1"/>
  <c r="G9" i="1"/>
  <c r="G20" i="1"/>
  <c r="G24" i="1"/>
  <c r="G25" i="1"/>
  <c r="G55" i="1"/>
  <c r="G73" i="1"/>
  <c r="G42" i="1"/>
  <c r="G31" i="1"/>
  <c r="G19" i="1"/>
  <c r="G54" i="1"/>
  <c r="G48" i="1"/>
  <c r="G59" i="1"/>
  <c r="G60" i="1"/>
  <c r="G15" i="1"/>
  <c r="G32" i="1"/>
  <c r="G35" i="1"/>
  <c r="G29" i="1"/>
  <c r="G38" i="1"/>
  <c r="G39" i="1"/>
  <c r="G37" i="1"/>
  <c r="G26" i="1"/>
  <c r="G66" i="1"/>
  <c r="G51" i="1"/>
  <c r="G46" i="1"/>
  <c r="G65" i="1"/>
  <c r="G77" i="1"/>
  <c r="G70" i="1"/>
  <c r="G78" i="1"/>
  <c r="G75" i="1"/>
  <c r="G74" i="1"/>
  <c r="G13" i="1"/>
  <c r="G21" i="1"/>
  <c r="G16" i="1"/>
  <c r="G8" i="1"/>
  <c r="G27" i="1"/>
  <c r="G14" i="1"/>
  <c r="G18" i="1"/>
  <c r="G7" i="1"/>
  <c r="G6" i="1"/>
  <c r="G11" i="1"/>
  <c r="G12" i="1"/>
  <c r="G67" i="1"/>
  <c r="AC61" i="1" l="1"/>
  <c r="AC51" i="1"/>
  <c r="AC38" i="1"/>
  <c r="AC34" i="1"/>
  <c r="AC22" i="1"/>
  <c r="AC13" i="1"/>
  <c r="AC12" i="1"/>
  <c r="AC6" i="1"/>
  <c r="AC67" i="1"/>
  <c r="AC41" i="1"/>
  <c r="AC64" i="1"/>
  <c r="AC31" i="1"/>
  <c r="AC10" i="1"/>
  <c r="AC11" i="1"/>
  <c r="AC14" i="1"/>
  <c r="AC33" i="1"/>
  <c r="AC26" i="1"/>
  <c r="AC19" i="1"/>
  <c r="AC17" i="1"/>
  <c r="AC20" i="1"/>
  <c r="AC18" i="1"/>
  <c r="AC36" i="1"/>
  <c r="AC30" i="1"/>
  <c r="AC24" i="1"/>
  <c r="AC37" i="1"/>
  <c r="AC49" i="1"/>
  <c r="AC63" i="1"/>
  <c r="AC58" i="1"/>
  <c r="AC44" i="1"/>
  <c r="AC73" i="1"/>
  <c r="AC60" i="1"/>
  <c r="AC71" i="1"/>
  <c r="AC74" i="1"/>
  <c r="AC25" i="1"/>
  <c r="Y81" i="1"/>
  <c r="Q81" i="1"/>
  <c r="M81" i="1"/>
  <c r="AC81" i="1" l="1"/>
</calcChain>
</file>

<file path=xl/sharedStrings.xml><?xml version="1.0" encoding="utf-8"?>
<sst xmlns="http://schemas.openxmlformats.org/spreadsheetml/2006/main" count="207" uniqueCount="122">
  <si>
    <t>ФГУ МНТК "Микрохирургия глаза"</t>
  </si>
  <si>
    <t>ОАО "Санаторий Чувашиякурорт"</t>
  </si>
  <si>
    <t>Профс. членство</t>
  </si>
  <si>
    <t>Уровень профс. членства</t>
  </si>
  <si>
    <t>Количество баллов</t>
  </si>
  <si>
    <t>Социальное парнерство</t>
  </si>
  <si>
    <t>Уровень профсоюзного членства</t>
  </si>
  <si>
    <t>наличие КД</t>
  </si>
  <si>
    <t>наличие в КД пункта об отчислении работодателем доп-ных денежных средств ППО</t>
  </si>
  <si>
    <t>Социальная защита и финансовая поддержка членов Профсоюза</t>
  </si>
  <si>
    <t>I группа (до 100 членов профсоюза)</t>
  </si>
  <si>
    <t>III группа (от 200 до 500 членов профсоюза)</t>
  </si>
  <si>
    <t>№ п/п</t>
  </si>
  <si>
    <t>группа</t>
  </si>
  <si>
    <t>IV группа (свыше 500 )</t>
  </si>
  <si>
    <t>ИТОГО</t>
  </si>
  <si>
    <t>Участие в мероприятиях и конкурсах, организованных ЧРО Профсоюза</t>
  </si>
  <si>
    <t>II Спартакиада</t>
  </si>
  <si>
    <t>V Молодежный форум</t>
  </si>
  <si>
    <t>конкурс "Лучший молодой профсоюзный лидер ЧРО Профсоюза"</t>
  </si>
  <si>
    <t>конкурс "Лучший уполномоченный по охране труда ЧРО Профсоюза"</t>
  </si>
  <si>
    <t>конкурс "Лучший КД медицинской организации ЧР"</t>
  </si>
  <si>
    <t>конкурс "Лучшая постановка информационной работы в ППО"</t>
  </si>
  <si>
    <t>Наличие профсоюзной странички на сайте медицинской организации ЧР и ее оформление</t>
  </si>
  <si>
    <t>Общее количество баллов</t>
  </si>
  <si>
    <t>Всего рабо-тающих</t>
  </si>
  <si>
    <t>наличие приложения или доп-ного соглашения к КД</t>
  </si>
  <si>
    <t>денежная компенсация стоимости путевки</t>
  </si>
  <si>
    <t>краткосроч-ная беспроцент-ная ссуда</t>
  </si>
  <si>
    <t>Минздрав Чувашии</t>
  </si>
  <si>
    <t>ГУП ЧР "Фармация"</t>
  </si>
  <si>
    <t>БУ "Батыревская ЦРБ"</t>
  </si>
  <si>
    <t>БПОУ "Чебоксарский медицинский коледж"</t>
  </si>
  <si>
    <t>БУ "Шумерлинский ММЦ"</t>
  </si>
  <si>
    <t>БУ "Марпосадская ЦРБ"</t>
  </si>
  <si>
    <t>БУ "Республиканский кардиологический диспансер"</t>
  </si>
  <si>
    <t>БУ "Комсомольская ЦРБ"</t>
  </si>
  <si>
    <t>БУ "Городская больница № 7"</t>
  </si>
  <si>
    <t>БУ "Ядринская межрайонная психиатрическая больница"</t>
  </si>
  <si>
    <t>БУ "Республиканский детский противотуберкулезный санаторий "Чуварлейский бор"</t>
  </si>
  <si>
    <t>БУ "ЦРБ Алатырского района"</t>
  </si>
  <si>
    <t>БУ "Городская детская больница № 1"</t>
  </si>
  <si>
    <t>БУ "Ибресинская ЦРБ"</t>
  </si>
  <si>
    <t>БУ "Порецкая ЦРБ"</t>
  </si>
  <si>
    <t>БУ "Козловская ЦРБ"</t>
  </si>
  <si>
    <t>БУ "Республиканский клинический госпиталь для ветеранов войн"</t>
  </si>
  <si>
    <t>БУ "Республиканская клиническая офтальмологическая больница"</t>
  </si>
  <si>
    <t>БУ "Республиканский наркологический диспансер"</t>
  </si>
  <si>
    <t>БУ "Красноармейская РБ"</t>
  </si>
  <si>
    <t>БУ "Урмарская ЦРБ"</t>
  </si>
  <si>
    <t>БУ "Канашская ЦРБ"</t>
  </si>
  <si>
    <t>БУ "Новочебоксарская городская больница"</t>
  </si>
  <si>
    <t>БУ "Новочебоксарский медицинский центр"</t>
  </si>
  <si>
    <t>БУ "Республиканская детская клиническая больница"</t>
  </si>
  <si>
    <t>БУ "Шемуршинская РБ"</t>
  </si>
  <si>
    <t>БУ "Ядринская ЦРБ"</t>
  </si>
  <si>
    <t>БУ "Городской клинический центр"</t>
  </si>
  <si>
    <t>КУ "Республиканский противотуберкулезный диспансер"</t>
  </si>
  <si>
    <t>АУ "Республиканская стоматологическая поликлиника"</t>
  </si>
  <si>
    <t>БУ "Вторая городская больница"</t>
  </si>
  <si>
    <t>БУ "Городская детская больница № 2"</t>
  </si>
  <si>
    <t>БУ "Больница скорой медицинской помощи"</t>
  </si>
  <si>
    <t xml:space="preserve">БУ "Аликовская ЦРБ" </t>
  </si>
  <si>
    <t>АУ "Республиканский клинический онкологический диспансер"</t>
  </si>
  <si>
    <t>БУ "Президентский перинатальный центр"</t>
  </si>
  <si>
    <t>АО "Санаторий "Чувашия"</t>
  </si>
  <si>
    <t>БУ "Вурнарская ЦРБ"</t>
  </si>
  <si>
    <t>БУ "Чебоксарская РБ"</t>
  </si>
  <si>
    <t>БУ "Янтиковская ЦРБ"</t>
  </si>
  <si>
    <t>БУ "Цивильская ЦРБ"</t>
  </si>
  <si>
    <t>БУ "Городская детская больница № 3"</t>
  </si>
  <si>
    <t>БУ "Республиканская станция скорой медицинской помощи"</t>
  </si>
  <si>
    <t>БУ "Республиканская клиническая больница"</t>
  </si>
  <si>
    <t>БУ "Республиканская психиатрическая больница"</t>
  </si>
  <si>
    <t>БУ "Центральная городская больница"</t>
  </si>
  <si>
    <t>АУ "Городская стоматологическая поликлиника"</t>
  </si>
  <si>
    <t>БУ "Городская клиническая больница № 1"</t>
  </si>
  <si>
    <t>БУ "Моргаушская ЦРБ"</t>
  </si>
  <si>
    <t>БУ "Канашский ММЦ"</t>
  </si>
  <si>
    <t>БУ "Алатырская психиатрическая больница"</t>
  </si>
  <si>
    <t>БУ "Алатырский Дом ребенка"</t>
  </si>
  <si>
    <t>БУ "МИАЦ"</t>
  </si>
  <si>
    <t>БУ "Республиканский детский санаторий "Лесная сказка"</t>
  </si>
  <si>
    <t>БУ "Республиканская станция переливания крови"</t>
  </si>
  <si>
    <t>БУ "Республиканский центр медицины катастроф"</t>
  </si>
  <si>
    <t>БУ "Республиканский эндокринологический диспансер"</t>
  </si>
  <si>
    <t>КУ "Центр ресурсного обеспечения"</t>
  </si>
  <si>
    <t>БУ "Республиканское бюро судебно-медицинской экспертизы"</t>
  </si>
  <si>
    <t>ФГУЗ "Центр гигиены и эпидемиологии в ЧР"</t>
  </si>
  <si>
    <t>АУ "Новочебоксарская городская стоматологическая больница"</t>
  </si>
  <si>
    <t>ФГУ "Федеральный центр травмотологии, ортопедии и эндопротезирования"</t>
  </si>
  <si>
    <t>БУ "Республиканский центр медицинской профилактики, лечебной физкультуры и спортивной медицины"</t>
  </si>
  <si>
    <t>БУ "Республиканский кожно-венерологический диспансер"</t>
  </si>
  <si>
    <t>БУ "Республиканский центр по профилактике и борьбе со СПИД и инфекционными заболеваниями"</t>
  </si>
  <si>
    <t xml:space="preserve">БУ "Яльчикская ЦРБ" </t>
  </si>
  <si>
    <t>БУ "Первая Чебоксарская городская больница"</t>
  </si>
  <si>
    <t>БУ "Красночетайская РБ"</t>
  </si>
  <si>
    <t>КУ "Дом ребенка "Малютка"</t>
  </si>
  <si>
    <t>II группа (от 100 до 200  членов профсоюза)</t>
  </si>
  <si>
    <t>Таблица показателей эффективности деятельности первичной профсоюзной организации, входящей в состав ЧРО профсоюза работников здравоохранения РФ</t>
  </si>
  <si>
    <t>за 11 месяцев 2017 года</t>
  </si>
  <si>
    <t>Наименование медицинской организации</t>
  </si>
  <si>
    <t>всего рабо-тающих</t>
  </si>
  <si>
    <t xml:space="preserve">Приложение к Постановлению Президиума </t>
  </si>
  <si>
    <t>Министерство здравоохранения Чувашии</t>
  </si>
  <si>
    <t>профсо-юзное членство</t>
  </si>
  <si>
    <t>Коли-чество баллов</t>
  </si>
  <si>
    <t xml:space="preserve">Социальная защита и финансовая поддержка </t>
  </si>
  <si>
    <t>денеж-ная компенса-ция стоимости путевки</t>
  </si>
  <si>
    <t>кратко-срочная беспро-центная ссуда</t>
  </si>
  <si>
    <t>наличие коллек-тивного догово-ра</t>
  </si>
  <si>
    <t>наличие приложе-ния или допол-нитель-ного соглаше-ния к КД</t>
  </si>
  <si>
    <t>наличие в колл. договоре пункта об отчисле-нии работода-телем доп. денежных средств ППО</t>
  </si>
  <si>
    <t>Наличие профсоюз-ной странич-ки на сайте медицинс-кой организа-ции и ее оформле-ние</t>
  </si>
  <si>
    <t>конкурс "Лучший уполно-мочен-ный по охране труда"</t>
  </si>
  <si>
    <t>конкурс "Лучший молодой профсо-юзный лидер"</t>
  </si>
  <si>
    <t>V Моло-дежный форум</t>
  </si>
  <si>
    <t>II Спар-таки-ада</t>
  </si>
  <si>
    <t>конкурс "Луч-ший коллек-тивный дого-вор"</t>
  </si>
  <si>
    <t>конкурс "Лучшая поста-новка инфор-мацион-ной работы в ППО"</t>
  </si>
  <si>
    <t>уровень профсо-юзного член-ства</t>
  </si>
  <si>
    <t>IV группа (свыше 500 членов профсоюза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</si>
</sst>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7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i/>
      <sz val="7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4" fillId="2" borderId="0" xfId="1" applyFont="1" applyFill="1" applyBorder="1" applyAlignment="1">
      <alignment vertical="center" wrapText="1"/>
    </xf>
    <xf numFmtId="0" fontId="0" fillId="2" borderId="0" xfId="0" applyFill="1"/>
    <xf numFmtId="0" fontId="0" fillId="0" borderId="0" xfId="0" applyBorder="1"/>
    <xf numFmtId="0" fontId="6" fillId="2" borderId="0" xfId="1" applyFont="1" applyFill="1" applyBorder="1" applyAlignment="1">
      <alignment vertical="top" wrapText="1"/>
    </xf>
    <xf numFmtId="2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2" fontId="0" fillId="0" borderId="1" xfId="0" applyNumberFormat="1" applyBorder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0" fontId="0" fillId="3" borderId="1" xfId="0" applyFill="1" applyBorder="1"/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2" fillId="0" borderId="1" xfId="0" applyFont="1" applyBorder="1"/>
    <xf numFmtId="2" fontId="12" fillId="0" borderId="1" xfId="0" applyNumberFormat="1" applyFont="1" applyBorder="1"/>
    <xf numFmtId="0" fontId="15" fillId="4" borderId="1" xfId="0" applyFont="1" applyFill="1" applyBorder="1"/>
    <xf numFmtId="0" fontId="0" fillId="6" borderId="1" xfId="0" applyFill="1" applyBorder="1"/>
    <xf numFmtId="0" fontId="15" fillId="3" borderId="1" xfId="0" applyFont="1" applyFill="1" applyBorder="1"/>
    <xf numFmtId="0" fontId="13" fillId="5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/>
    <xf numFmtId="0" fontId="16" fillId="3" borderId="1" xfId="0" applyFont="1" applyFill="1" applyBorder="1"/>
    <xf numFmtId="0" fontId="11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0" fontId="15" fillId="6" borderId="1" xfId="0" applyFont="1" applyFill="1" applyBorder="1"/>
    <xf numFmtId="0" fontId="0" fillId="6" borderId="0" xfId="0" applyFill="1"/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8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top" wrapText="1"/>
    </xf>
    <xf numFmtId="0" fontId="3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vertical="top" wrapText="1"/>
    </xf>
    <xf numFmtId="4" fontId="2" fillId="6" borderId="1" xfId="1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1" applyFont="1" applyFill="1" applyBorder="1" applyAlignment="1">
      <alignment vertical="center" wrapText="1"/>
    </xf>
    <xf numFmtId="0" fontId="6" fillId="6" borderId="0" xfId="1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/>
    <xf numFmtId="4" fontId="17" fillId="2" borderId="1" xfId="1" applyNumberFormat="1" applyFont="1" applyFill="1" applyBorder="1"/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14" fillId="0" borderId="0" xfId="0" applyFont="1" applyAlignment="1">
      <alignment horizontal="center" vertical="center"/>
    </xf>
    <xf numFmtId="0" fontId="22" fillId="2" borderId="0" xfId="0" applyFont="1" applyFill="1"/>
    <xf numFmtId="0" fontId="21" fillId="6" borderId="1" xfId="0" applyFont="1" applyFill="1" applyBorder="1"/>
    <xf numFmtId="0" fontId="21" fillId="0" borderId="0" xfId="0" applyFont="1"/>
    <xf numFmtId="0" fontId="12" fillId="7" borderId="1" xfId="0" applyFont="1" applyFill="1" applyBorder="1"/>
    <xf numFmtId="0" fontId="12" fillId="8" borderId="1" xfId="0" applyFont="1" applyFill="1" applyBorder="1"/>
    <xf numFmtId="0" fontId="16" fillId="9" borderId="1" xfId="0" applyFont="1" applyFill="1" applyBorder="1"/>
    <xf numFmtId="0" fontId="0" fillId="9" borderId="1" xfId="0" applyFill="1" applyBorder="1"/>
    <xf numFmtId="0" fontId="15" fillId="9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2" fontId="0" fillId="9" borderId="1" xfId="0" applyNumberFormat="1" applyFill="1" applyBorder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22" fillId="8" borderId="0" xfId="0" applyFont="1" applyFill="1"/>
    <xf numFmtId="0" fontId="25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0" fillId="10" borderId="1" xfId="0" applyFill="1" applyBorder="1"/>
    <xf numFmtId="0" fontId="26" fillId="6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0" fillId="9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5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22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tabSelected="1" view="pageBreakPreview" topLeftCell="A63" zoomScaleNormal="100" zoomScaleSheetLayoutView="100" workbookViewId="0">
      <selection activeCell="C84" sqref="C84"/>
    </sheetView>
  </sheetViews>
  <sheetFormatPr defaultRowHeight="15" x14ac:dyDescent="0.25"/>
  <cols>
    <col min="1" max="1" width="2.7109375" style="9" customWidth="1"/>
    <col min="2" max="2" width="3.42578125" style="9" bestFit="1" customWidth="1"/>
    <col min="3" max="3" width="36.85546875" style="61" customWidth="1"/>
    <col min="4" max="4" width="0.42578125" style="39" hidden="1" customWidth="1"/>
    <col min="5" max="5" width="7.28515625" customWidth="1"/>
    <col min="6" max="6" width="7.7109375" customWidth="1"/>
    <col min="7" max="7" width="7" customWidth="1"/>
    <col min="8" max="8" width="6.7109375" customWidth="1"/>
    <col min="9" max="9" width="0.42578125" style="39" customWidth="1"/>
    <col min="10" max="10" width="7" customWidth="1"/>
    <col min="11" max="11" width="7.5703125" customWidth="1"/>
    <col min="12" max="12" width="8.7109375" customWidth="1"/>
    <col min="13" max="13" width="6.7109375" customWidth="1"/>
    <col min="14" max="14" width="0.42578125" style="39" customWidth="1"/>
    <col min="15" max="15" width="7.7109375" customWidth="1"/>
    <col min="16" max="16" width="8.140625" customWidth="1"/>
    <col min="17" max="17" width="6.7109375" customWidth="1"/>
    <col min="18" max="18" width="0.42578125" style="39" customWidth="1"/>
    <col min="19" max="19" width="6.140625" customWidth="1"/>
    <col min="20" max="20" width="7" customWidth="1"/>
    <col min="21" max="21" width="6.5703125" customWidth="1"/>
    <col min="22" max="22" width="7.7109375" customWidth="1"/>
    <col min="23" max="23" width="7.28515625" customWidth="1"/>
    <col min="24" max="24" width="7.7109375" customWidth="1"/>
    <col min="25" max="25" width="6.7109375" customWidth="1"/>
    <col min="26" max="26" width="0.5703125" style="39" customWidth="1"/>
    <col min="27" max="27" width="8.28515625" customWidth="1"/>
    <col min="28" max="28" width="0.7109375" style="39" customWidth="1"/>
    <col min="29" max="29" width="8.7109375" customWidth="1"/>
  </cols>
  <sheetData>
    <row r="1" spans="1:29" x14ac:dyDescent="0.25">
      <c r="A1" s="95" t="s">
        <v>103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</row>
    <row r="2" spans="1:29" ht="22.9" customHeight="1" x14ac:dyDescent="0.25">
      <c r="A2" s="94" t="s">
        <v>99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26.45" customHeight="1" x14ac:dyDescent="0.25">
      <c r="A3" s="93" t="s">
        <v>100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 spans="1:29" s="74" customFormat="1" ht="31.15" customHeight="1" x14ac:dyDescent="0.2">
      <c r="A4" s="92" t="s">
        <v>13</v>
      </c>
      <c r="B4" s="92" t="s">
        <v>12</v>
      </c>
      <c r="C4" s="105" t="s">
        <v>101</v>
      </c>
      <c r="D4" s="85"/>
      <c r="E4" s="102" t="s">
        <v>6</v>
      </c>
      <c r="F4" s="102"/>
      <c r="G4" s="102"/>
      <c r="H4" s="102"/>
      <c r="I4" s="86"/>
      <c r="J4" s="102" t="s">
        <v>5</v>
      </c>
      <c r="K4" s="102"/>
      <c r="L4" s="102"/>
      <c r="M4" s="102"/>
      <c r="N4" s="86"/>
      <c r="O4" s="103" t="s">
        <v>107</v>
      </c>
      <c r="P4" s="103"/>
      <c r="Q4" s="103"/>
      <c r="R4" s="87"/>
      <c r="S4" s="102" t="s">
        <v>16</v>
      </c>
      <c r="T4" s="102"/>
      <c r="U4" s="102"/>
      <c r="V4" s="102"/>
      <c r="W4" s="102"/>
      <c r="X4" s="102"/>
      <c r="Y4" s="102"/>
      <c r="Z4" s="86"/>
      <c r="AA4" s="96" t="s">
        <v>113</v>
      </c>
      <c r="AB4" s="36"/>
      <c r="AC4" s="97" t="s">
        <v>24</v>
      </c>
    </row>
    <row r="5" spans="1:29" s="75" customFormat="1" ht="122.45" customHeight="1" x14ac:dyDescent="0.2">
      <c r="A5" s="92"/>
      <c r="B5" s="92"/>
      <c r="C5" s="106"/>
      <c r="D5" s="85"/>
      <c r="E5" s="11" t="s">
        <v>102</v>
      </c>
      <c r="F5" s="11" t="s">
        <v>105</v>
      </c>
      <c r="G5" s="11" t="s">
        <v>120</v>
      </c>
      <c r="H5" s="88" t="s">
        <v>106</v>
      </c>
      <c r="I5" s="36"/>
      <c r="J5" s="89" t="s">
        <v>110</v>
      </c>
      <c r="K5" s="89" t="s">
        <v>111</v>
      </c>
      <c r="L5" s="11" t="s">
        <v>112</v>
      </c>
      <c r="M5" s="88" t="s">
        <v>106</v>
      </c>
      <c r="N5" s="36"/>
      <c r="O5" s="11" t="s">
        <v>108</v>
      </c>
      <c r="P5" s="11" t="s">
        <v>109</v>
      </c>
      <c r="Q5" s="88" t="s">
        <v>106</v>
      </c>
      <c r="R5" s="36"/>
      <c r="S5" s="11" t="s">
        <v>117</v>
      </c>
      <c r="T5" s="11" t="s">
        <v>116</v>
      </c>
      <c r="U5" s="11" t="s">
        <v>118</v>
      </c>
      <c r="V5" s="11" t="s">
        <v>119</v>
      </c>
      <c r="W5" s="11" t="s">
        <v>115</v>
      </c>
      <c r="X5" s="11" t="s">
        <v>114</v>
      </c>
      <c r="Y5" s="88" t="s">
        <v>106</v>
      </c>
      <c r="Z5" s="36"/>
      <c r="AA5" s="96"/>
      <c r="AB5" s="36"/>
      <c r="AC5" s="97"/>
    </row>
    <row r="6" spans="1:29" ht="48" customHeight="1" x14ac:dyDescent="0.25">
      <c r="A6" s="104" t="s">
        <v>10</v>
      </c>
      <c r="B6" s="13">
        <v>1</v>
      </c>
      <c r="C6" s="16" t="s">
        <v>93</v>
      </c>
      <c r="D6" s="45"/>
      <c r="E6" s="76">
        <v>51</v>
      </c>
      <c r="F6" s="76">
        <v>49</v>
      </c>
      <c r="G6" s="77">
        <f t="shared" ref="G6:G22" si="0">F6*100/E6</f>
        <v>96.078431372549019</v>
      </c>
      <c r="H6" s="78">
        <v>7</v>
      </c>
      <c r="I6" s="79"/>
      <c r="J6" s="76">
        <v>1</v>
      </c>
      <c r="K6" s="76">
        <v>1</v>
      </c>
      <c r="L6" s="76">
        <v>0</v>
      </c>
      <c r="M6" s="78">
        <f t="shared" ref="M6:M22" si="1">J6+K6+L6</f>
        <v>2</v>
      </c>
      <c r="N6" s="79"/>
      <c r="O6" s="76">
        <v>0</v>
      </c>
      <c r="P6" s="76">
        <v>0</v>
      </c>
      <c r="Q6" s="78">
        <f t="shared" ref="Q6:Q22" si="2">O6+P6</f>
        <v>0</v>
      </c>
      <c r="R6" s="79"/>
      <c r="S6" s="76">
        <v>1</v>
      </c>
      <c r="T6" s="76">
        <v>1</v>
      </c>
      <c r="U6" s="76">
        <v>2</v>
      </c>
      <c r="V6" s="76">
        <v>0</v>
      </c>
      <c r="W6" s="76">
        <v>0</v>
      </c>
      <c r="X6" s="76">
        <v>0</v>
      </c>
      <c r="Y6" s="78">
        <f t="shared" ref="Y6:Y22" si="3">SUM(S6:X6)</f>
        <v>4</v>
      </c>
      <c r="Z6" s="80"/>
      <c r="AA6" s="78">
        <v>0</v>
      </c>
      <c r="AB6" s="80"/>
      <c r="AC6" s="81">
        <f>H6+M6+Q6+Y6+AA6</f>
        <v>13</v>
      </c>
    </row>
    <row r="7" spans="1:29" ht="32.450000000000003" customHeight="1" x14ac:dyDescent="0.25">
      <c r="A7" s="104"/>
      <c r="B7" s="13">
        <v>2</v>
      </c>
      <c r="C7" s="16" t="s">
        <v>84</v>
      </c>
      <c r="D7" s="45"/>
      <c r="E7" s="76">
        <v>19</v>
      </c>
      <c r="F7" s="76">
        <v>17</v>
      </c>
      <c r="G7" s="77">
        <f t="shared" si="0"/>
        <v>89.473684210526315</v>
      </c>
      <c r="H7" s="78">
        <v>6</v>
      </c>
      <c r="I7" s="79"/>
      <c r="J7" s="76">
        <v>1</v>
      </c>
      <c r="K7" s="76">
        <v>0</v>
      </c>
      <c r="L7" s="76">
        <v>0</v>
      </c>
      <c r="M7" s="78">
        <f t="shared" si="1"/>
        <v>1</v>
      </c>
      <c r="N7" s="79"/>
      <c r="O7" s="76">
        <v>0</v>
      </c>
      <c r="P7" s="76">
        <v>0</v>
      </c>
      <c r="Q7" s="78">
        <f t="shared" si="2"/>
        <v>0</v>
      </c>
      <c r="R7" s="79"/>
      <c r="S7" s="76">
        <v>1</v>
      </c>
      <c r="T7" s="76">
        <v>1</v>
      </c>
      <c r="U7" s="76">
        <v>0</v>
      </c>
      <c r="V7" s="76">
        <v>0</v>
      </c>
      <c r="W7" s="76">
        <v>0</v>
      </c>
      <c r="X7" s="76">
        <v>0</v>
      </c>
      <c r="Y7" s="78">
        <f t="shared" si="3"/>
        <v>2</v>
      </c>
      <c r="Z7" s="80"/>
      <c r="AA7" s="78">
        <v>0.5</v>
      </c>
      <c r="AB7" s="80"/>
      <c r="AC7" s="81">
        <f t="shared" ref="AC7:AC22" si="4">H7+M7+Q7+Y7+AA7</f>
        <v>9.5</v>
      </c>
    </row>
    <row r="8" spans="1:29" ht="24" customHeight="1" x14ac:dyDescent="0.25">
      <c r="A8" s="104"/>
      <c r="B8" s="13">
        <v>3</v>
      </c>
      <c r="C8" s="16" t="s">
        <v>81</v>
      </c>
      <c r="D8" s="45"/>
      <c r="E8" s="76">
        <v>156</v>
      </c>
      <c r="F8" s="76">
        <v>70</v>
      </c>
      <c r="G8" s="77">
        <f t="shared" si="0"/>
        <v>44.871794871794869</v>
      </c>
      <c r="H8" s="78">
        <v>2</v>
      </c>
      <c r="I8" s="79"/>
      <c r="J8" s="76">
        <v>1</v>
      </c>
      <c r="K8" s="76">
        <v>0</v>
      </c>
      <c r="L8" s="76">
        <v>0</v>
      </c>
      <c r="M8" s="78">
        <f t="shared" si="1"/>
        <v>1</v>
      </c>
      <c r="N8" s="79"/>
      <c r="O8" s="76">
        <v>1</v>
      </c>
      <c r="P8" s="76">
        <v>1</v>
      </c>
      <c r="Q8" s="78">
        <f t="shared" si="2"/>
        <v>2</v>
      </c>
      <c r="R8" s="79"/>
      <c r="S8" s="76">
        <v>1</v>
      </c>
      <c r="T8" s="76">
        <v>1</v>
      </c>
      <c r="U8" s="76">
        <v>0</v>
      </c>
      <c r="V8" s="76">
        <v>1</v>
      </c>
      <c r="W8" s="76">
        <v>0</v>
      </c>
      <c r="X8" s="76">
        <v>0</v>
      </c>
      <c r="Y8" s="78">
        <f t="shared" si="3"/>
        <v>3</v>
      </c>
      <c r="Z8" s="80"/>
      <c r="AA8" s="78">
        <v>1</v>
      </c>
      <c r="AB8" s="80"/>
      <c r="AC8" s="81">
        <f t="shared" si="4"/>
        <v>9</v>
      </c>
    </row>
    <row r="9" spans="1:29" ht="24" customHeight="1" x14ac:dyDescent="0.25">
      <c r="A9" s="104"/>
      <c r="B9" s="13">
        <v>4</v>
      </c>
      <c r="C9" s="16" t="s">
        <v>86</v>
      </c>
      <c r="D9" s="45"/>
      <c r="E9" s="76">
        <v>32</v>
      </c>
      <c r="F9" s="76">
        <v>31</v>
      </c>
      <c r="G9" s="77">
        <f t="shared" si="0"/>
        <v>96.875</v>
      </c>
      <c r="H9" s="78">
        <v>7</v>
      </c>
      <c r="I9" s="79">
        <v>0</v>
      </c>
      <c r="J9" s="76">
        <v>1</v>
      </c>
      <c r="K9" s="76">
        <v>0</v>
      </c>
      <c r="L9" s="76">
        <v>0</v>
      </c>
      <c r="M9" s="78">
        <f t="shared" si="1"/>
        <v>1</v>
      </c>
      <c r="N9" s="79"/>
      <c r="O9" s="76">
        <v>0</v>
      </c>
      <c r="P9" s="76">
        <v>0</v>
      </c>
      <c r="Q9" s="78">
        <f t="shared" si="2"/>
        <v>0</v>
      </c>
      <c r="R9" s="79"/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8">
        <f t="shared" si="3"/>
        <v>0</v>
      </c>
      <c r="Z9" s="80"/>
      <c r="AA9" s="78">
        <v>0</v>
      </c>
      <c r="AB9" s="80"/>
      <c r="AC9" s="81">
        <f t="shared" si="4"/>
        <v>8</v>
      </c>
    </row>
    <row r="10" spans="1:29" ht="24" customHeight="1" x14ac:dyDescent="0.25">
      <c r="A10" s="104"/>
      <c r="B10" s="13">
        <v>5</v>
      </c>
      <c r="C10" s="14" t="s">
        <v>104</v>
      </c>
      <c r="D10" s="44"/>
      <c r="E10" s="76">
        <v>39</v>
      </c>
      <c r="F10" s="76">
        <v>39</v>
      </c>
      <c r="G10" s="77">
        <f t="shared" si="0"/>
        <v>100</v>
      </c>
      <c r="H10" s="78">
        <v>7</v>
      </c>
      <c r="I10" s="79"/>
      <c r="J10" s="76">
        <v>0</v>
      </c>
      <c r="K10" s="76">
        <v>0</v>
      </c>
      <c r="L10" s="76">
        <v>0</v>
      </c>
      <c r="M10" s="78">
        <f t="shared" si="1"/>
        <v>0</v>
      </c>
      <c r="N10" s="79"/>
      <c r="O10" s="76">
        <v>0</v>
      </c>
      <c r="P10" s="76">
        <v>0</v>
      </c>
      <c r="Q10" s="78">
        <f t="shared" si="2"/>
        <v>0</v>
      </c>
      <c r="R10" s="79"/>
      <c r="S10" s="76">
        <v>0</v>
      </c>
      <c r="T10" s="76">
        <v>1</v>
      </c>
      <c r="U10" s="76">
        <v>0</v>
      </c>
      <c r="V10" s="76">
        <v>0</v>
      </c>
      <c r="W10" s="76">
        <v>0</v>
      </c>
      <c r="X10" s="76">
        <v>0</v>
      </c>
      <c r="Y10" s="78">
        <f t="shared" si="3"/>
        <v>1</v>
      </c>
      <c r="Z10" s="80"/>
      <c r="AA10" s="78">
        <v>0</v>
      </c>
      <c r="AB10" s="80"/>
      <c r="AC10" s="81">
        <f t="shared" si="4"/>
        <v>8</v>
      </c>
    </row>
    <row r="11" spans="1:29" ht="31.15" customHeight="1" x14ac:dyDescent="0.25">
      <c r="A11" s="104"/>
      <c r="B11" s="13">
        <v>6</v>
      </c>
      <c r="C11" s="16" t="s">
        <v>85</v>
      </c>
      <c r="D11" s="45"/>
      <c r="E11" s="76">
        <v>84</v>
      </c>
      <c r="F11" s="76">
        <v>55</v>
      </c>
      <c r="G11" s="77">
        <f t="shared" si="0"/>
        <v>65.476190476190482</v>
      </c>
      <c r="H11" s="78">
        <v>4</v>
      </c>
      <c r="I11" s="79"/>
      <c r="J11" s="76">
        <v>1</v>
      </c>
      <c r="K11" s="76">
        <v>0</v>
      </c>
      <c r="L11" s="76">
        <v>0</v>
      </c>
      <c r="M11" s="78">
        <f t="shared" si="1"/>
        <v>1</v>
      </c>
      <c r="N11" s="79"/>
      <c r="O11" s="76">
        <v>1</v>
      </c>
      <c r="P11" s="76">
        <v>0</v>
      </c>
      <c r="Q11" s="78">
        <f t="shared" si="2"/>
        <v>1</v>
      </c>
      <c r="R11" s="79"/>
      <c r="S11" s="76">
        <v>1</v>
      </c>
      <c r="T11" s="76">
        <v>1</v>
      </c>
      <c r="U11" s="76">
        <v>0</v>
      </c>
      <c r="V11" s="76">
        <v>0</v>
      </c>
      <c r="W11" s="76">
        <v>0</v>
      </c>
      <c r="X11" s="76">
        <v>0</v>
      </c>
      <c r="Y11" s="78">
        <f t="shared" si="3"/>
        <v>2</v>
      </c>
      <c r="Z11" s="80"/>
      <c r="AA11" s="78">
        <v>0</v>
      </c>
      <c r="AB11" s="80"/>
      <c r="AC11" s="81">
        <f t="shared" si="4"/>
        <v>8</v>
      </c>
    </row>
    <row r="12" spans="1:29" ht="33" customHeight="1" x14ac:dyDescent="0.25">
      <c r="A12" s="104"/>
      <c r="B12" s="13">
        <v>7</v>
      </c>
      <c r="C12" s="14" t="s">
        <v>38</v>
      </c>
      <c r="D12" s="44"/>
      <c r="E12" s="76">
        <v>82</v>
      </c>
      <c r="F12" s="76">
        <v>67</v>
      </c>
      <c r="G12" s="77">
        <f t="shared" si="0"/>
        <v>81.707317073170728</v>
      </c>
      <c r="H12" s="78">
        <v>6</v>
      </c>
      <c r="I12" s="79"/>
      <c r="J12" s="76">
        <v>1</v>
      </c>
      <c r="K12" s="76">
        <v>0</v>
      </c>
      <c r="L12" s="76">
        <v>0</v>
      </c>
      <c r="M12" s="78">
        <f t="shared" si="1"/>
        <v>1</v>
      </c>
      <c r="N12" s="79"/>
      <c r="O12" s="76">
        <v>0</v>
      </c>
      <c r="P12" s="76">
        <v>0</v>
      </c>
      <c r="Q12" s="78">
        <f t="shared" si="2"/>
        <v>0</v>
      </c>
      <c r="R12" s="79"/>
      <c r="S12" s="76">
        <v>1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8">
        <f t="shared" si="3"/>
        <v>1</v>
      </c>
      <c r="Z12" s="80"/>
      <c r="AA12" s="78">
        <v>0</v>
      </c>
      <c r="AB12" s="80"/>
      <c r="AC12" s="81">
        <f t="shared" si="4"/>
        <v>8</v>
      </c>
    </row>
    <row r="13" spans="1:29" ht="22.15" customHeight="1" x14ac:dyDescent="0.25">
      <c r="A13" s="104"/>
      <c r="B13" s="13">
        <v>8</v>
      </c>
      <c r="C13" s="14" t="s">
        <v>79</v>
      </c>
      <c r="D13" s="44"/>
      <c r="E13" s="76">
        <v>99</v>
      </c>
      <c r="F13" s="76">
        <v>82</v>
      </c>
      <c r="G13" s="77">
        <f t="shared" si="0"/>
        <v>82.828282828282823</v>
      </c>
      <c r="H13" s="78">
        <v>6</v>
      </c>
      <c r="I13" s="79"/>
      <c r="J13" s="76">
        <v>1</v>
      </c>
      <c r="K13" s="76">
        <v>0</v>
      </c>
      <c r="L13" s="76">
        <v>0</v>
      </c>
      <c r="M13" s="78">
        <f t="shared" si="1"/>
        <v>1</v>
      </c>
      <c r="N13" s="79"/>
      <c r="O13" s="76">
        <v>0</v>
      </c>
      <c r="P13" s="76">
        <v>0</v>
      </c>
      <c r="Q13" s="78">
        <f t="shared" si="2"/>
        <v>0</v>
      </c>
      <c r="R13" s="79"/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8">
        <f t="shared" si="3"/>
        <v>0</v>
      </c>
      <c r="Z13" s="80"/>
      <c r="AA13" s="78">
        <v>0</v>
      </c>
      <c r="AB13" s="80"/>
      <c r="AC13" s="81">
        <f t="shared" si="4"/>
        <v>7</v>
      </c>
    </row>
    <row r="14" spans="1:29" ht="34.15" customHeight="1" x14ac:dyDescent="0.25">
      <c r="A14" s="104"/>
      <c r="B14" s="13">
        <v>9</v>
      </c>
      <c r="C14" s="16" t="s">
        <v>83</v>
      </c>
      <c r="D14" s="45"/>
      <c r="E14" s="76">
        <v>83</v>
      </c>
      <c r="F14" s="76">
        <v>47</v>
      </c>
      <c r="G14" s="77">
        <f t="shared" si="0"/>
        <v>56.626506024096386</v>
      </c>
      <c r="H14" s="78">
        <v>3</v>
      </c>
      <c r="I14" s="79"/>
      <c r="J14" s="76">
        <v>1</v>
      </c>
      <c r="K14" s="82">
        <v>0</v>
      </c>
      <c r="L14" s="76">
        <v>0</v>
      </c>
      <c r="M14" s="78">
        <f t="shared" si="1"/>
        <v>1</v>
      </c>
      <c r="N14" s="79"/>
      <c r="O14" s="76">
        <v>1</v>
      </c>
      <c r="P14" s="76">
        <v>0</v>
      </c>
      <c r="Q14" s="78">
        <f t="shared" si="2"/>
        <v>1</v>
      </c>
      <c r="R14" s="79"/>
      <c r="S14" s="76">
        <v>0</v>
      </c>
      <c r="T14" s="76">
        <v>1</v>
      </c>
      <c r="U14" s="76">
        <v>1</v>
      </c>
      <c r="V14" s="76">
        <v>0</v>
      </c>
      <c r="W14" s="76">
        <v>0</v>
      </c>
      <c r="X14" s="76">
        <v>0</v>
      </c>
      <c r="Y14" s="78">
        <f t="shared" si="3"/>
        <v>2</v>
      </c>
      <c r="Z14" s="80"/>
      <c r="AA14" s="78">
        <v>0</v>
      </c>
      <c r="AB14" s="80"/>
      <c r="AC14" s="81">
        <f t="shared" si="4"/>
        <v>7</v>
      </c>
    </row>
    <row r="15" spans="1:29" ht="21.6" customHeight="1" x14ac:dyDescent="0.25">
      <c r="A15" s="104"/>
      <c r="B15" s="13">
        <v>10</v>
      </c>
      <c r="C15" s="14" t="s">
        <v>37</v>
      </c>
      <c r="D15" s="44"/>
      <c r="E15" s="76">
        <v>178</v>
      </c>
      <c r="F15" s="76">
        <v>77</v>
      </c>
      <c r="G15" s="77">
        <f t="shared" si="0"/>
        <v>43.258426966292134</v>
      </c>
      <c r="H15" s="78">
        <v>2</v>
      </c>
      <c r="I15" s="79"/>
      <c r="J15" s="76">
        <v>1</v>
      </c>
      <c r="K15" s="76">
        <v>1</v>
      </c>
      <c r="L15" s="76">
        <v>0</v>
      </c>
      <c r="M15" s="78">
        <f t="shared" si="1"/>
        <v>2</v>
      </c>
      <c r="N15" s="83"/>
      <c r="O15" s="76">
        <v>0</v>
      </c>
      <c r="P15" s="76">
        <v>0</v>
      </c>
      <c r="Q15" s="78">
        <f t="shared" si="2"/>
        <v>0</v>
      </c>
      <c r="R15" s="83"/>
      <c r="S15" s="76">
        <v>1</v>
      </c>
      <c r="T15" s="76">
        <v>1</v>
      </c>
      <c r="U15" s="76">
        <v>0</v>
      </c>
      <c r="V15" s="76">
        <v>0</v>
      </c>
      <c r="W15" s="76">
        <v>0</v>
      </c>
      <c r="X15" s="76">
        <v>1</v>
      </c>
      <c r="Y15" s="78">
        <f t="shared" si="3"/>
        <v>3</v>
      </c>
      <c r="Z15" s="80"/>
      <c r="AA15" s="78">
        <v>0</v>
      </c>
      <c r="AB15" s="80"/>
      <c r="AC15" s="81">
        <f t="shared" si="4"/>
        <v>7</v>
      </c>
    </row>
    <row r="16" spans="1:29" ht="21.6" customHeight="1" x14ac:dyDescent="0.25">
      <c r="A16" s="104"/>
      <c r="B16" s="13">
        <v>11</v>
      </c>
      <c r="C16" s="16" t="s">
        <v>97</v>
      </c>
      <c r="D16" s="45"/>
      <c r="E16" s="76">
        <v>75</v>
      </c>
      <c r="F16" s="76">
        <v>43</v>
      </c>
      <c r="G16" s="77">
        <f t="shared" si="0"/>
        <v>57.333333333333336</v>
      </c>
      <c r="H16" s="78">
        <v>3</v>
      </c>
      <c r="I16" s="79"/>
      <c r="J16" s="76">
        <v>1</v>
      </c>
      <c r="K16" s="76">
        <v>0</v>
      </c>
      <c r="L16" s="76">
        <v>0</v>
      </c>
      <c r="M16" s="78">
        <f t="shared" si="1"/>
        <v>1</v>
      </c>
      <c r="N16" s="79"/>
      <c r="O16" s="76">
        <v>1</v>
      </c>
      <c r="P16" s="76">
        <v>0</v>
      </c>
      <c r="Q16" s="78">
        <f t="shared" si="2"/>
        <v>1</v>
      </c>
      <c r="R16" s="79"/>
      <c r="S16" s="76">
        <v>1</v>
      </c>
      <c r="T16" s="76">
        <v>1</v>
      </c>
      <c r="U16" s="76">
        <v>0</v>
      </c>
      <c r="V16" s="76">
        <v>0</v>
      </c>
      <c r="W16" s="76">
        <v>0</v>
      </c>
      <c r="X16" s="76">
        <v>0</v>
      </c>
      <c r="Y16" s="78">
        <f t="shared" si="3"/>
        <v>2</v>
      </c>
      <c r="Z16" s="80"/>
      <c r="AA16" s="78">
        <v>0</v>
      </c>
      <c r="AB16" s="80"/>
      <c r="AC16" s="81">
        <f t="shared" si="4"/>
        <v>7</v>
      </c>
    </row>
    <row r="17" spans="1:29" ht="46.9" customHeight="1" x14ac:dyDescent="0.25">
      <c r="A17" s="104"/>
      <c r="B17" s="13">
        <v>12</v>
      </c>
      <c r="C17" s="14" t="s">
        <v>39</v>
      </c>
      <c r="D17" s="47"/>
      <c r="E17" s="76">
        <v>112</v>
      </c>
      <c r="F17" s="76">
        <v>73</v>
      </c>
      <c r="G17" s="77">
        <f t="shared" si="0"/>
        <v>65.178571428571431</v>
      </c>
      <c r="H17" s="78">
        <v>4</v>
      </c>
      <c r="I17" s="79"/>
      <c r="J17" s="76">
        <v>1</v>
      </c>
      <c r="K17" s="76">
        <v>0</v>
      </c>
      <c r="L17" s="76">
        <v>0</v>
      </c>
      <c r="M17" s="78">
        <f t="shared" si="1"/>
        <v>1</v>
      </c>
      <c r="N17" s="79"/>
      <c r="O17" s="76">
        <v>0</v>
      </c>
      <c r="P17" s="76">
        <v>0</v>
      </c>
      <c r="Q17" s="78">
        <f t="shared" si="2"/>
        <v>0</v>
      </c>
      <c r="R17" s="79"/>
      <c r="S17" s="76">
        <v>1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8">
        <f t="shared" si="3"/>
        <v>1</v>
      </c>
      <c r="Z17" s="80"/>
      <c r="AA17" s="78">
        <v>0</v>
      </c>
      <c r="AB17" s="80"/>
      <c r="AC17" s="81">
        <f>H17+M17+Q17+Y17+AA17</f>
        <v>6</v>
      </c>
    </row>
    <row r="18" spans="1:29" ht="48.6" customHeight="1" x14ac:dyDescent="0.25">
      <c r="A18" s="104"/>
      <c r="B18" s="13">
        <v>13</v>
      </c>
      <c r="C18" s="16" t="s">
        <v>91</v>
      </c>
      <c r="D18" s="45"/>
      <c r="E18" s="76">
        <v>184</v>
      </c>
      <c r="F18" s="76">
        <v>68</v>
      </c>
      <c r="G18" s="77">
        <f t="shared" si="0"/>
        <v>36.956521739130437</v>
      </c>
      <c r="H18" s="78">
        <v>1</v>
      </c>
      <c r="I18" s="79"/>
      <c r="J18" s="76">
        <v>1</v>
      </c>
      <c r="K18" s="76">
        <v>0</v>
      </c>
      <c r="L18" s="76">
        <v>0</v>
      </c>
      <c r="M18" s="78">
        <f t="shared" si="1"/>
        <v>1</v>
      </c>
      <c r="N18" s="79"/>
      <c r="O18" s="76">
        <v>1</v>
      </c>
      <c r="P18" s="76">
        <v>0</v>
      </c>
      <c r="Q18" s="78">
        <f t="shared" si="2"/>
        <v>1</v>
      </c>
      <c r="R18" s="79"/>
      <c r="S18" s="76">
        <v>0</v>
      </c>
      <c r="T18" s="76">
        <v>1</v>
      </c>
      <c r="U18" s="76">
        <v>0</v>
      </c>
      <c r="V18" s="76">
        <v>0</v>
      </c>
      <c r="W18" s="76">
        <v>0</v>
      </c>
      <c r="X18" s="76">
        <v>0</v>
      </c>
      <c r="Y18" s="78">
        <f t="shared" si="3"/>
        <v>1</v>
      </c>
      <c r="Z18" s="80"/>
      <c r="AA18" s="78">
        <v>0.5</v>
      </c>
      <c r="AB18" s="80"/>
      <c r="AC18" s="81">
        <f t="shared" si="4"/>
        <v>4.5</v>
      </c>
    </row>
    <row r="19" spans="1:29" ht="21.6" customHeight="1" x14ac:dyDescent="0.25">
      <c r="A19" s="104"/>
      <c r="B19" s="13">
        <v>14</v>
      </c>
      <c r="C19" s="14" t="s">
        <v>43</v>
      </c>
      <c r="D19" s="44"/>
      <c r="E19" s="76">
        <v>188</v>
      </c>
      <c r="F19" s="76">
        <v>85</v>
      </c>
      <c r="G19" s="77">
        <f t="shared" si="0"/>
        <v>45.212765957446805</v>
      </c>
      <c r="H19" s="78">
        <v>2</v>
      </c>
      <c r="I19" s="79"/>
      <c r="J19" s="76">
        <v>1</v>
      </c>
      <c r="K19" s="76">
        <v>0</v>
      </c>
      <c r="L19" s="76">
        <v>0</v>
      </c>
      <c r="M19" s="78">
        <f t="shared" si="1"/>
        <v>1</v>
      </c>
      <c r="N19" s="83"/>
      <c r="O19" s="76">
        <v>0</v>
      </c>
      <c r="P19" s="76">
        <v>0</v>
      </c>
      <c r="Q19" s="78">
        <f t="shared" si="2"/>
        <v>0</v>
      </c>
      <c r="R19" s="83"/>
      <c r="S19" s="76">
        <v>0</v>
      </c>
      <c r="T19" s="76">
        <v>1</v>
      </c>
      <c r="U19" s="76">
        <v>0</v>
      </c>
      <c r="V19" s="76">
        <v>0</v>
      </c>
      <c r="W19" s="76">
        <v>0</v>
      </c>
      <c r="X19" s="76">
        <v>0</v>
      </c>
      <c r="Y19" s="78">
        <f t="shared" si="3"/>
        <v>1</v>
      </c>
      <c r="Z19" s="80"/>
      <c r="AA19" s="78">
        <v>0</v>
      </c>
      <c r="AB19" s="80"/>
      <c r="AC19" s="81">
        <f t="shared" si="4"/>
        <v>4</v>
      </c>
    </row>
    <row r="20" spans="1:29" ht="24" customHeight="1" x14ac:dyDescent="0.25">
      <c r="A20" s="104"/>
      <c r="B20" s="13">
        <v>15</v>
      </c>
      <c r="C20" s="16" t="s">
        <v>88</v>
      </c>
      <c r="D20" s="45"/>
      <c r="E20" s="76">
        <v>380</v>
      </c>
      <c r="F20" s="76">
        <v>44</v>
      </c>
      <c r="G20" s="77">
        <f t="shared" si="0"/>
        <v>11.578947368421053</v>
      </c>
      <c r="H20" s="78">
        <v>0.5</v>
      </c>
      <c r="I20" s="79"/>
      <c r="J20" s="76">
        <v>1</v>
      </c>
      <c r="K20" s="76">
        <v>0</v>
      </c>
      <c r="L20" s="76">
        <v>0</v>
      </c>
      <c r="M20" s="78">
        <f t="shared" si="1"/>
        <v>1</v>
      </c>
      <c r="N20" s="79"/>
      <c r="O20" s="76">
        <v>0</v>
      </c>
      <c r="P20" s="76">
        <v>0</v>
      </c>
      <c r="Q20" s="78">
        <f t="shared" si="2"/>
        <v>0</v>
      </c>
      <c r="R20" s="79"/>
      <c r="S20" s="76">
        <v>0</v>
      </c>
      <c r="T20" s="76">
        <v>1</v>
      </c>
      <c r="U20" s="76">
        <v>0</v>
      </c>
      <c r="V20" s="76">
        <v>0</v>
      </c>
      <c r="W20" s="76">
        <v>0</v>
      </c>
      <c r="X20" s="76">
        <v>0</v>
      </c>
      <c r="Y20" s="78">
        <f t="shared" si="3"/>
        <v>1</v>
      </c>
      <c r="Z20" s="80"/>
      <c r="AA20" s="78">
        <v>0</v>
      </c>
      <c r="AB20" s="80"/>
      <c r="AC20" s="81">
        <f t="shared" si="4"/>
        <v>2.5</v>
      </c>
    </row>
    <row r="21" spans="1:29" ht="25.15" customHeight="1" x14ac:dyDescent="0.25">
      <c r="A21" s="104"/>
      <c r="B21" s="13">
        <v>16</v>
      </c>
      <c r="C21" s="14" t="s">
        <v>80</v>
      </c>
      <c r="D21" s="44"/>
      <c r="E21" s="76">
        <v>92</v>
      </c>
      <c r="F21" s="76">
        <v>19</v>
      </c>
      <c r="G21" s="77">
        <f t="shared" si="0"/>
        <v>20.652173913043477</v>
      </c>
      <c r="H21" s="78">
        <v>0.5</v>
      </c>
      <c r="I21" s="79"/>
      <c r="J21" s="76">
        <v>1</v>
      </c>
      <c r="K21" s="76">
        <v>0</v>
      </c>
      <c r="L21" s="76">
        <v>0</v>
      </c>
      <c r="M21" s="78">
        <f t="shared" si="1"/>
        <v>1</v>
      </c>
      <c r="N21" s="79"/>
      <c r="O21" s="76">
        <v>0</v>
      </c>
      <c r="P21" s="76">
        <v>0</v>
      </c>
      <c r="Q21" s="78">
        <f t="shared" si="2"/>
        <v>0</v>
      </c>
      <c r="R21" s="79"/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8">
        <f t="shared" si="3"/>
        <v>0</v>
      </c>
      <c r="Z21" s="80"/>
      <c r="AA21" s="78">
        <v>0</v>
      </c>
      <c r="AB21" s="80"/>
      <c r="AC21" s="81">
        <f t="shared" si="4"/>
        <v>1.5</v>
      </c>
    </row>
    <row r="22" spans="1:29" ht="21.6" customHeight="1" x14ac:dyDescent="0.25">
      <c r="A22" s="104"/>
      <c r="B22" s="13">
        <v>17</v>
      </c>
      <c r="C22" s="14" t="s">
        <v>1</v>
      </c>
      <c r="D22" s="44"/>
      <c r="E22" s="76">
        <v>141</v>
      </c>
      <c r="F22" s="76">
        <v>7</v>
      </c>
      <c r="G22" s="77">
        <f t="shared" si="0"/>
        <v>4.9645390070921982</v>
      </c>
      <c r="H22" s="78">
        <v>0.5</v>
      </c>
      <c r="I22" s="79"/>
      <c r="J22" s="76">
        <v>1</v>
      </c>
      <c r="K22" s="76">
        <v>0</v>
      </c>
      <c r="L22" s="76">
        <v>0</v>
      </c>
      <c r="M22" s="78">
        <f t="shared" si="1"/>
        <v>1</v>
      </c>
      <c r="N22" s="79"/>
      <c r="O22" s="76">
        <v>0</v>
      </c>
      <c r="P22" s="76">
        <v>0</v>
      </c>
      <c r="Q22" s="78">
        <f t="shared" si="2"/>
        <v>0</v>
      </c>
      <c r="R22" s="79"/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8">
        <f t="shared" si="3"/>
        <v>0</v>
      </c>
      <c r="Z22" s="80"/>
      <c r="AA22" s="78">
        <v>0</v>
      </c>
      <c r="AB22" s="80"/>
      <c r="AC22" s="81">
        <f t="shared" si="4"/>
        <v>1.5</v>
      </c>
    </row>
    <row r="23" spans="1:29" s="2" customFormat="1" ht="3" customHeight="1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</row>
    <row r="24" spans="1:29" ht="34.15" customHeight="1" x14ac:dyDescent="0.25">
      <c r="A24" s="104" t="s">
        <v>98</v>
      </c>
      <c r="B24" s="13">
        <v>1</v>
      </c>
      <c r="C24" s="19" t="s">
        <v>92</v>
      </c>
      <c r="D24" s="48"/>
      <c r="E24" s="25">
        <v>232</v>
      </c>
      <c r="F24" s="25">
        <v>189</v>
      </c>
      <c r="G24" s="26">
        <f t="shared" ref="G24:G42" si="5">F24*100/E24</f>
        <v>81.465517241379317</v>
      </c>
      <c r="H24" s="66">
        <v>6</v>
      </c>
      <c r="I24" s="28"/>
      <c r="J24" s="25">
        <v>1</v>
      </c>
      <c r="K24" s="25">
        <v>0</v>
      </c>
      <c r="L24" s="25">
        <v>0</v>
      </c>
      <c r="M24" s="66">
        <f t="shared" ref="M24:M42" si="6">J24+K24+L24</f>
        <v>1</v>
      </c>
      <c r="N24" s="38"/>
      <c r="O24" s="25">
        <v>1</v>
      </c>
      <c r="P24" s="25">
        <v>1</v>
      </c>
      <c r="Q24" s="66">
        <f t="shared" ref="Q24:Q42" si="7">O24+P24</f>
        <v>2</v>
      </c>
      <c r="R24" s="38"/>
      <c r="S24" s="25">
        <v>1</v>
      </c>
      <c r="T24" s="25">
        <v>1</v>
      </c>
      <c r="U24" s="25">
        <v>2</v>
      </c>
      <c r="V24" s="25">
        <v>1</v>
      </c>
      <c r="W24" s="25">
        <v>0</v>
      </c>
      <c r="X24" s="25">
        <v>1</v>
      </c>
      <c r="Y24" s="66">
        <f>SUM(S24:X24)</f>
        <v>6</v>
      </c>
      <c r="Z24" s="37"/>
      <c r="AA24" s="66">
        <v>1</v>
      </c>
      <c r="AB24" s="37"/>
      <c r="AC24" s="30">
        <f>H24+M24+Q24+Y24+AA24</f>
        <v>16</v>
      </c>
    </row>
    <row r="25" spans="1:29" ht="33.6" customHeight="1" x14ac:dyDescent="0.25">
      <c r="A25" s="104"/>
      <c r="B25" s="13">
        <v>2</v>
      </c>
      <c r="C25" s="16" t="s">
        <v>46</v>
      </c>
      <c r="D25" s="45"/>
      <c r="E25" s="25">
        <v>202</v>
      </c>
      <c r="F25" s="25">
        <v>162</v>
      </c>
      <c r="G25" s="26">
        <f t="shared" si="5"/>
        <v>80.198019801980195</v>
      </c>
      <c r="H25" s="66">
        <v>6</v>
      </c>
      <c r="I25" s="28"/>
      <c r="J25" s="25">
        <v>1</v>
      </c>
      <c r="K25" s="25">
        <v>0</v>
      </c>
      <c r="L25" s="59">
        <v>1</v>
      </c>
      <c r="M25" s="66">
        <f t="shared" si="6"/>
        <v>2</v>
      </c>
      <c r="N25" s="38"/>
      <c r="O25" s="25">
        <v>0</v>
      </c>
      <c r="P25" s="25">
        <v>1</v>
      </c>
      <c r="Q25" s="66">
        <f t="shared" si="7"/>
        <v>1</v>
      </c>
      <c r="R25" s="38"/>
      <c r="S25" s="25">
        <v>2</v>
      </c>
      <c r="T25" s="25">
        <v>1</v>
      </c>
      <c r="U25" s="25">
        <v>0</v>
      </c>
      <c r="V25" s="25">
        <v>1</v>
      </c>
      <c r="W25" s="65">
        <v>1</v>
      </c>
      <c r="X25" s="25">
        <v>0</v>
      </c>
      <c r="Y25" s="66">
        <f t="shared" ref="Y25:Y42" si="8">SUM(S25:X25)</f>
        <v>5</v>
      </c>
      <c r="Z25" s="37"/>
      <c r="AA25" s="66">
        <v>0.5</v>
      </c>
      <c r="AB25" s="37"/>
      <c r="AC25" s="30">
        <f t="shared" ref="AC25:AC42" si="9">H25+M25+Q25+Y25+AA25</f>
        <v>14.5</v>
      </c>
    </row>
    <row r="26" spans="1:29" ht="29.45" customHeight="1" x14ac:dyDescent="0.25">
      <c r="A26" s="104"/>
      <c r="B26" s="18">
        <v>3</v>
      </c>
      <c r="C26" s="16" t="s">
        <v>47</v>
      </c>
      <c r="D26" s="46"/>
      <c r="E26" s="25">
        <v>286</v>
      </c>
      <c r="F26" s="25">
        <v>196</v>
      </c>
      <c r="G26" s="26">
        <f t="shared" si="5"/>
        <v>68.531468531468533</v>
      </c>
      <c r="H26" s="66">
        <v>4</v>
      </c>
      <c r="I26" s="28"/>
      <c r="J26" s="25">
        <v>1</v>
      </c>
      <c r="K26" s="25">
        <v>0</v>
      </c>
      <c r="L26" s="25">
        <v>0</v>
      </c>
      <c r="M26" s="66">
        <f t="shared" si="6"/>
        <v>1</v>
      </c>
      <c r="N26" s="38"/>
      <c r="O26" s="25">
        <v>1</v>
      </c>
      <c r="P26" s="25">
        <v>1</v>
      </c>
      <c r="Q26" s="66">
        <f t="shared" si="7"/>
        <v>2</v>
      </c>
      <c r="R26" s="38"/>
      <c r="S26" s="25">
        <v>1</v>
      </c>
      <c r="T26" s="25">
        <v>1</v>
      </c>
      <c r="U26" s="25">
        <v>1</v>
      </c>
      <c r="V26" s="25">
        <v>1</v>
      </c>
      <c r="W26" s="65">
        <v>1</v>
      </c>
      <c r="X26" s="25">
        <v>0</v>
      </c>
      <c r="Y26" s="66">
        <f t="shared" si="8"/>
        <v>5</v>
      </c>
      <c r="Z26" s="37"/>
      <c r="AA26" s="66">
        <v>1</v>
      </c>
      <c r="AB26" s="37"/>
      <c r="AC26" s="30">
        <f t="shared" si="9"/>
        <v>13</v>
      </c>
    </row>
    <row r="27" spans="1:29" ht="29.45" customHeight="1" x14ac:dyDescent="0.25">
      <c r="A27" s="104"/>
      <c r="B27" s="13">
        <v>4</v>
      </c>
      <c r="C27" s="14" t="s">
        <v>82</v>
      </c>
      <c r="D27" s="44"/>
      <c r="E27" s="25">
        <v>152</v>
      </c>
      <c r="F27" s="25">
        <v>109</v>
      </c>
      <c r="G27" s="26">
        <f t="shared" si="5"/>
        <v>71.71052631578948</v>
      </c>
      <c r="H27" s="66">
        <v>5</v>
      </c>
      <c r="I27" s="28"/>
      <c r="J27" s="25">
        <v>1</v>
      </c>
      <c r="K27" s="25">
        <v>0</v>
      </c>
      <c r="L27" s="25">
        <v>0</v>
      </c>
      <c r="M27" s="66">
        <f t="shared" si="6"/>
        <v>1</v>
      </c>
      <c r="N27" s="28"/>
      <c r="O27" s="25">
        <v>1</v>
      </c>
      <c r="P27" s="25">
        <v>1</v>
      </c>
      <c r="Q27" s="66">
        <f t="shared" si="7"/>
        <v>2</v>
      </c>
      <c r="R27" s="28"/>
      <c r="S27" s="25">
        <v>1</v>
      </c>
      <c r="T27" s="25">
        <v>0</v>
      </c>
      <c r="U27" s="25">
        <v>0</v>
      </c>
      <c r="V27" s="25">
        <v>0</v>
      </c>
      <c r="W27" s="65">
        <v>0</v>
      </c>
      <c r="X27" s="25">
        <v>1</v>
      </c>
      <c r="Y27" s="66">
        <f t="shared" si="8"/>
        <v>2</v>
      </c>
      <c r="Z27" s="37"/>
      <c r="AA27" s="66">
        <v>0</v>
      </c>
      <c r="AB27" s="37"/>
      <c r="AC27" s="30">
        <f t="shared" si="9"/>
        <v>10</v>
      </c>
    </row>
    <row r="28" spans="1:29" ht="29.45" customHeight="1" x14ac:dyDescent="0.25">
      <c r="A28" s="104"/>
      <c r="B28" s="13">
        <v>5</v>
      </c>
      <c r="C28" s="91" t="s">
        <v>95</v>
      </c>
      <c r="D28" s="49"/>
      <c r="E28" s="25">
        <v>276</v>
      </c>
      <c r="F28" s="25">
        <v>142</v>
      </c>
      <c r="G28" s="26">
        <f t="shared" si="5"/>
        <v>51.449275362318843</v>
      </c>
      <c r="H28" s="66">
        <v>3</v>
      </c>
      <c r="I28" s="28"/>
      <c r="J28" s="25">
        <v>1</v>
      </c>
      <c r="K28" s="25">
        <v>0</v>
      </c>
      <c r="L28" s="59">
        <v>0</v>
      </c>
      <c r="M28" s="66">
        <f t="shared" si="6"/>
        <v>1</v>
      </c>
      <c r="N28" s="38"/>
      <c r="O28" s="25">
        <v>1</v>
      </c>
      <c r="P28" s="25">
        <v>1</v>
      </c>
      <c r="Q28" s="66">
        <f t="shared" si="7"/>
        <v>2</v>
      </c>
      <c r="R28" s="38"/>
      <c r="S28" s="25">
        <v>2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66">
        <f t="shared" si="8"/>
        <v>3</v>
      </c>
      <c r="Z28" s="37"/>
      <c r="AA28" s="66">
        <v>0.5</v>
      </c>
      <c r="AB28" s="37"/>
      <c r="AC28" s="30">
        <f t="shared" si="9"/>
        <v>9.5</v>
      </c>
    </row>
    <row r="29" spans="1:29" ht="24" customHeight="1" x14ac:dyDescent="0.25">
      <c r="A29" s="104"/>
      <c r="B29" s="18">
        <v>6</v>
      </c>
      <c r="C29" s="14" t="s">
        <v>44</v>
      </c>
      <c r="D29" s="44"/>
      <c r="E29" s="25">
        <v>240</v>
      </c>
      <c r="F29" s="25">
        <v>130</v>
      </c>
      <c r="G29" s="26">
        <f t="shared" si="5"/>
        <v>54.166666666666664</v>
      </c>
      <c r="H29" s="66">
        <v>3</v>
      </c>
      <c r="I29" s="28"/>
      <c r="J29" s="25">
        <v>1</v>
      </c>
      <c r="K29" s="25">
        <v>0</v>
      </c>
      <c r="L29" s="25">
        <v>0</v>
      </c>
      <c r="M29" s="66">
        <f t="shared" si="6"/>
        <v>1</v>
      </c>
      <c r="N29" s="38"/>
      <c r="O29" s="25">
        <v>1</v>
      </c>
      <c r="P29" s="25">
        <v>1</v>
      </c>
      <c r="Q29" s="66">
        <f t="shared" si="7"/>
        <v>2</v>
      </c>
      <c r="R29" s="38"/>
      <c r="S29" s="25">
        <v>1</v>
      </c>
      <c r="T29" s="25">
        <v>1</v>
      </c>
      <c r="U29" s="25">
        <v>1</v>
      </c>
      <c r="V29" s="25">
        <v>0</v>
      </c>
      <c r="W29" s="65">
        <v>0</v>
      </c>
      <c r="X29" s="25">
        <v>0</v>
      </c>
      <c r="Y29" s="66">
        <f t="shared" si="8"/>
        <v>3</v>
      </c>
      <c r="Z29" s="37"/>
      <c r="AA29" s="66">
        <v>0</v>
      </c>
      <c r="AB29" s="37"/>
      <c r="AC29" s="30">
        <f t="shared" si="9"/>
        <v>9</v>
      </c>
    </row>
    <row r="30" spans="1:29" ht="24" customHeight="1" x14ac:dyDescent="0.25">
      <c r="A30" s="104"/>
      <c r="B30" s="13">
        <v>7</v>
      </c>
      <c r="C30" s="14" t="s">
        <v>32</v>
      </c>
      <c r="D30" s="44"/>
      <c r="E30" s="25">
        <v>187</v>
      </c>
      <c r="F30" s="25">
        <v>137</v>
      </c>
      <c r="G30" s="26">
        <f t="shared" si="5"/>
        <v>73.262032085561501</v>
      </c>
      <c r="H30" s="66">
        <v>5</v>
      </c>
      <c r="I30" s="28"/>
      <c r="J30" s="25">
        <v>1</v>
      </c>
      <c r="K30" s="25">
        <v>0</v>
      </c>
      <c r="L30" s="25">
        <v>0</v>
      </c>
      <c r="M30" s="66">
        <f t="shared" si="6"/>
        <v>1</v>
      </c>
      <c r="N30" s="38"/>
      <c r="O30" s="25">
        <v>0</v>
      </c>
      <c r="P30" s="25">
        <v>0</v>
      </c>
      <c r="Q30" s="66">
        <f t="shared" si="7"/>
        <v>0</v>
      </c>
      <c r="R30" s="38"/>
      <c r="S30" s="25">
        <v>1</v>
      </c>
      <c r="T30" s="25">
        <v>1</v>
      </c>
      <c r="U30" s="25">
        <v>0</v>
      </c>
      <c r="V30" s="25">
        <v>0</v>
      </c>
      <c r="W30" s="65">
        <v>1</v>
      </c>
      <c r="X30" s="25">
        <v>0</v>
      </c>
      <c r="Y30" s="66">
        <f t="shared" si="8"/>
        <v>3</v>
      </c>
      <c r="Z30" s="37"/>
      <c r="AA30" s="66">
        <v>0</v>
      </c>
      <c r="AB30" s="37"/>
      <c r="AC30" s="30">
        <f t="shared" si="9"/>
        <v>9</v>
      </c>
    </row>
    <row r="31" spans="1:29" ht="34.9" customHeight="1" x14ac:dyDescent="0.25">
      <c r="A31" s="104"/>
      <c r="B31" s="13">
        <v>8</v>
      </c>
      <c r="C31" s="16" t="s">
        <v>45</v>
      </c>
      <c r="D31" s="45"/>
      <c r="E31" s="25">
        <v>225</v>
      </c>
      <c r="F31" s="25">
        <v>118</v>
      </c>
      <c r="G31" s="26">
        <f t="shared" si="5"/>
        <v>52.444444444444443</v>
      </c>
      <c r="H31" s="66">
        <v>3</v>
      </c>
      <c r="I31" s="28"/>
      <c r="J31" s="25">
        <v>1</v>
      </c>
      <c r="K31" s="25">
        <v>0</v>
      </c>
      <c r="L31" s="59">
        <v>0</v>
      </c>
      <c r="M31" s="66">
        <f t="shared" si="6"/>
        <v>1</v>
      </c>
      <c r="N31" s="38"/>
      <c r="O31" s="25">
        <v>1</v>
      </c>
      <c r="P31" s="25">
        <v>0</v>
      </c>
      <c r="Q31" s="66">
        <f t="shared" si="7"/>
        <v>1</v>
      </c>
      <c r="R31" s="38"/>
      <c r="S31" s="25">
        <v>1</v>
      </c>
      <c r="T31" s="25">
        <v>1</v>
      </c>
      <c r="U31" s="25">
        <v>0</v>
      </c>
      <c r="V31" s="25">
        <v>1</v>
      </c>
      <c r="W31" s="65">
        <v>0</v>
      </c>
      <c r="X31" s="25">
        <v>0</v>
      </c>
      <c r="Y31" s="66">
        <f t="shared" si="8"/>
        <v>3</v>
      </c>
      <c r="Z31" s="37"/>
      <c r="AA31" s="66">
        <v>0.5</v>
      </c>
      <c r="AB31" s="37"/>
      <c r="AC31" s="30">
        <f t="shared" si="9"/>
        <v>8.5</v>
      </c>
    </row>
    <row r="32" spans="1:29" ht="24" customHeight="1" x14ac:dyDescent="0.25">
      <c r="A32" s="104"/>
      <c r="B32" s="18">
        <v>9</v>
      </c>
      <c r="C32" s="14" t="s">
        <v>41</v>
      </c>
      <c r="D32" s="44"/>
      <c r="E32" s="25">
        <v>271</v>
      </c>
      <c r="F32" s="25">
        <v>163</v>
      </c>
      <c r="G32" s="26">
        <f t="shared" si="5"/>
        <v>60.147601476014763</v>
      </c>
      <c r="H32" s="66">
        <v>4</v>
      </c>
      <c r="I32" s="28"/>
      <c r="J32" s="25">
        <v>1</v>
      </c>
      <c r="K32" s="25">
        <v>0</v>
      </c>
      <c r="L32" s="25">
        <v>0</v>
      </c>
      <c r="M32" s="66">
        <f t="shared" si="6"/>
        <v>1</v>
      </c>
      <c r="N32" s="38"/>
      <c r="O32" s="25">
        <v>1</v>
      </c>
      <c r="P32" s="25">
        <v>0</v>
      </c>
      <c r="Q32" s="66">
        <f t="shared" si="7"/>
        <v>1</v>
      </c>
      <c r="R32" s="38"/>
      <c r="S32" s="25">
        <v>1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66">
        <f t="shared" si="8"/>
        <v>1</v>
      </c>
      <c r="Z32" s="37"/>
      <c r="AA32" s="66">
        <v>0.5</v>
      </c>
      <c r="AB32" s="37"/>
      <c r="AC32" s="30">
        <f t="shared" si="9"/>
        <v>7.5</v>
      </c>
    </row>
    <row r="33" spans="1:29" ht="24" customHeight="1" x14ac:dyDescent="0.25">
      <c r="A33" s="104"/>
      <c r="B33" s="13">
        <v>10</v>
      </c>
      <c r="C33" s="14" t="s">
        <v>48</v>
      </c>
      <c r="D33" s="44"/>
      <c r="E33" s="25">
        <v>194</v>
      </c>
      <c r="F33" s="25">
        <v>137</v>
      </c>
      <c r="G33" s="26">
        <f t="shared" si="5"/>
        <v>70.618556701030926</v>
      </c>
      <c r="H33" s="66">
        <v>5</v>
      </c>
      <c r="I33" s="28"/>
      <c r="J33" s="25">
        <v>1</v>
      </c>
      <c r="K33" s="25">
        <v>0</v>
      </c>
      <c r="L33" s="25">
        <v>0</v>
      </c>
      <c r="M33" s="66">
        <f t="shared" si="6"/>
        <v>1</v>
      </c>
      <c r="N33" s="38"/>
      <c r="O33" s="25">
        <v>1</v>
      </c>
      <c r="P33" s="25">
        <v>0</v>
      </c>
      <c r="Q33" s="66">
        <f t="shared" si="7"/>
        <v>1</v>
      </c>
      <c r="R33" s="38"/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66">
        <f t="shared" si="8"/>
        <v>0</v>
      </c>
      <c r="Z33" s="37"/>
      <c r="AA33" s="66"/>
      <c r="AB33" s="37"/>
      <c r="AC33" s="30">
        <f t="shared" si="9"/>
        <v>7</v>
      </c>
    </row>
    <row r="34" spans="1:29" ht="24" customHeight="1" x14ac:dyDescent="0.25">
      <c r="A34" s="104"/>
      <c r="B34" s="13">
        <v>11</v>
      </c>
      <c r="C34" s="14" t="s">
        <v>65</v>
      </c>
      <c r="D34" s="44"/>
      <c r="E34" s="25">
        <v>178</v>
      </c>
      <c r="F34" s="25">
        <v>159</v>
      </c>
      <c r="G34" s="26">
        <f t="shared" si="5"/>
        <v>89.325842696629209</v>
      </c>
      <c r="H34" s="66">
        <v>6</v>
      </c>
      <c r="I34" s="28"/>
      <c r="J34" s="25">
        <v>1</v>
      </c>
      <c r="K34" s="25">
        <v>0</v>
      </c>
      <c r="L34" s="25">
        <v>0</v>
      </c>
      <c r="M34" s="66">
        <f t="shared" si="6"/>
        <v>1</v>
      </c>
      <c r="N34" s="38"/>
      <c r="O34" s="25">
        <v>0</v>
      </c>
      <c r="P34" s="25">
        <v>0</v>
      </c>
      <c r="Q34" s="66">
        <f t="shared" si="7"/>
        <v>0</v>
      </c>
      <c r="R34" s="38"/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66">
        <f t="shared" si="8"/>
        <v>0</v>
      </c>
      <c r="Z34" s="37"/>
      <c r="AA34" s="66">
        <v>0</v>
      </c>
      <c r="AB34" s="37"/>
      <c r="AC34" s="30">
        <f t="shared" si="9"/>
        <v>7</v>
      </c>
    </row>
    <row r="35" spans="1:29" ht="24" customHeight="1" x14ac:dyDescent="0.25">
      <c r="A35" s="104"/>
      <c r="B35" s="18">
        <v>12</v>
      </c>
      <c r="C35" s="14" t="s">
        <v>42</v>
      </c>
      <c r="D35" s="44"/>
      <c r="E35" s="25">
        <v>279</v>
      </c>
      <c r="F35" s="25">
        <v>150</v>
      </c>
      <c r="G35" s="26">
        <f t="shared" si="5"/>
        <v>53.763440860215056</v>
      </c>
      <c r="H35" s="66">
        <v>3</v>
      </c>
      <c r="I35" s="28"/>
      <c r="J35" s="25">
        <v>1</v>
      </c>
      <c r="K35" s="25">
        <v>0</v>
      </c>
      <c r="L35" s="25">
        <v>0</v>
      </c>
      <c r="M35" s="66">
        <f t="shared" si="6"/>
        <v>1</v>
      </c>
      <c r="N35" s="38"/>
      <c r="O35" s="25">
        <v>1</v>
      </c>
      <c r="P35" s="25">
        <v>1</v>
      </c>
      <c r="Q35" s="66">
        <f t="shared" si="7"/>
        <v>2</v>
      </c>
      <c r="R35" s="38"/>
      <c r="S35" s="25">
        <v>0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66">
        <f t="shared" si="8"/>
        <v>1</v>
      </c>
      <c r="Z35" s="37"/>
      <c r="AA35" s="66">
        <v>0</v>
      </c>
      <c r="AB35" s="37"/>
      <c r="AC35" s="30">
        <f t="shared" si="9"/>
        <v>7</v>
      </c>
    </row>
    <row r="36" spans="1:29" ht="24" customHeight="1" x14ac:dyDescent="0.25">
      <c r="A36" s="104"/>
      <c r="B36" s="13">
        <v>13</v>
      </c>
      <c r="C36" s="14" t="s">
        <v>49</v>
      </c>
      <c r="D36" s="44"/>
      <c r="E36" s="25">
        <v>328</v>
      </c>
      <c r="F36" s="25">
        <v>177</v>
      </c>
      <c r="G36" s="26">
        <f t="shared" si="5"/>
        <v>53.963414634146339</v>
      </c>
      <c r="H36" s="66">
        <v>3</v>
      </c>
      <c r="I36" s="28"/>
      <c r="J36" s="25">
        <v>1</v>
      </c>
      <c r="K36" s="25">
        <v>0</v>
      </c>
      <c r="L36" s="25">
        <v>0</v>
      </c>
      <c r="M36" s="66">
        <f t="shared" si="6"/>
        <v>1</v>
      </c>
      <c r="N36" s="38"/>
      <c r="O36" s="25">
        <v>1</v>
      </c>
      <c r="P36" s="25">
        <v>0</v>
      </c>
      <c r="Q36" s="66">
        <f t="shared" si="7"/>
        <v>1</v>
      </c>
      <c r="R36" s="38"/>
      <c r="S36" s="25">
        <v>1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  <c r="Y36" s="66">
        <f t="shared" si="8"/>
        <v>2</v>
      </c>
      <c r="Z36" s="37"/>
      <c r="AA36" s="66">
        <v>0</v>
      </c>
      <c r="AB36" s="37"/>
      <c r="AC36" s="30">
        <f t="shared" si="9"/>
        <v>7</v>
      </c>
    </row>
    <row r="37" spans="1:29" ht="29.45" customHeight="1" x14ac:dyDescent="0.25">
      <c r="A37" s="104"/>
      <c r="B37" s="13">
        <v>14</v>
      </c>
      <c r="C37" s="16" t="s">
        <v>87</v>
      </c>
      <c r="D37" s="46"/>
      <c r="E37" s="25">
        <v>294</v>
      </c>
      <c r="F37" s="25">
        <v>132</v>
      </c>
      <c r="G37" s="26">
        <f t="shared" si="5"/>
        <v>44.897959183673471</v>
      </c>
      <c r="H37" s="66">
        <v>2</v>
      </c>
      <c r="I37" s="28"/>
      <c r="J37" s="25">
        <v>1</v>
      </c>
      <c r="K37" s="25">
        <v>0</v>
      </c>
      <c r="L37" s="25">
        <v>0</v>
      </c>
      <c r="M37" s="66">
        <f t="shared" si="6"/>
        <v>1</v>
      </c>
      <c r="N37" s="38"/>
      <c r="O37" s="25">
        <v>1</v>
      </c>
      <c r="P37" s="25">
        <v>1</v>
      </c>
      <c r="Q37" s="66">
        <f t="shared" si="7"/>
        <v>2</v>
      </c>
      <c r="R37" s="38"/>
      <c r="S37" s="25">
        <v>0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  <c r="Y37" s="66">
        <f t="shared" si="8"/>
        <v>1</v>
      </c>
      <c r="Z37" s="37"/>
      <c r="AA37" s="66">
        <v>0.5</v>
      </c>
      <c r="AB37" s="37"/>
      <c r="AC37" s="30">
        <f t="shared" si="9"/>
        <v>6.5</v>
      </c>
    </row>
    <row r="38" spans="1:29" ht="24" customHeight="1" x14ac:dyDescent="0.25">
      <c r="A38" s="104"/>
      <c r="B38" s="18">
        <v>15</v>
      </c>
      <c r="C38" s="14" t="s">
        <v>36</v>
      </c>
      <c r="D38" s="44"/>
      <c r="E38" s="25">
        <v>394</v>
      </c>
      <c r="F38" s="25">
        <v>158</v>
      </c>
      <c r="G38" s="26">
        <f t="shared" si="5"/>
        <v>40.101522842639596</v>
      </c>
      <c r="H38" s="66">
        <v>2</v>
      </c>
      <c r="I38" s="28"/>
      <c r="J38" s="25">
        <v>1</v>
      </c>
      <c r="K38" s="25">
        <v>0</v>
      </c>
      <c r="L38" s="59">
        <v>1</v>
      </c>
      <c r="M38" s="66">
        <f t="shared" si="6"/>
        <v>2</v>
      </c>
      <c r="N38" s="38"/>
      <c r="O38" s="25">
        <v>0</v>
      </c>
      <c r="P38" s="25">
        <v>0</v>
      </c>
      <c r="Q38" s="66">
        <f t="shared" si="7"/>
        <v>0</v>
      </c>
      <c r="R38" s="38"/>
      <c r="S38" s="25">
        <v>1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  <c r="Y38" s="66">
        <f t="shared" si="8"/>
        <v>2</v>
      </c>
      <c r="Z38" s="37"/>
      <c r="AA38" s="66">
        <v>0.5</v>
      </c>
      <c r="AB38" s="37"/>
      <c r="AC38" s="30">
        <f t="shared" si="9"/>
        <v>6.5</v>
      </c>
    </row>
    <row r="39" spans="1:29" ht="24" customHeight="1" x14ac:dyDescent="0.25">
      <c r="A39" s="104"/>
      <c r="B39" s="13">
        <v>16</v>
      </c>
      <c r="C39" s="14" t="s">
        <v>34</v>
      </c>
      <c r="D39" s="44"/>
      <c r="E39" s="25">
        <v>251</v>
      </c>
      <c r="F39" s="25">
        <v>141</v>
      </c>
      <c r="G39" s="26">
        <f t="shared" si="5"/>
        <v>56.17529880478088</v>
      </c>
      <c r="H39" s="66">
        <v>3</v>
      </c>
      <c r="I39" s="28"/>
      <c r="J39" s="25">
        <v>1</v>
      </c>
      <c r="K39" s="25">
        <v>1</v>
      </c>
      <c r="L39" s="25">
        <v>0</v>
      </c>
      <c r="M39" s="66">
        <f t="shared" si="6"/>
        <v>2</v>
      </c>
      <c r="N39" s="38"/>
      <c r="O39" s="25">
        <v>0</v>
      </c>
      <c r="P39" s="25">
        <v>0</v>
      </c>
      <c r="Q39" s="66">
        <f t="shared" si="7"/>
        <v>0</v>
      </c>
      <c r="R39" s="38"/>
      <c r="S39" s="25">
        <v>0</v>
      </c>
      <c r="T39" s="25"/>
      <c r="U39" s="25">
        <v>0</v>
      </c>
      <c r="V39" s="25">
        <v>0</v>
      </c>
      <c r="W39" s="25">
        <v>0</v>
      </c>
      <c r="X39" s="25">
        <v>0</v>
      </c>
      <c r="Y39" s="66">
        <f t="shared" si="8"/>
        <v>0</v>
      </c>
      <c r="Z39" s="37"/>
      <c r="AA39" s="66">
        <v>0.5</v>
      </c>
      <c r="AB39" s="37"/>
      <c r="AC39" s="30">
        <f t="shared" si="9"/>
        <v>5.5</v>
      </c>
    </row>
    <row r="40" spans="1:29" ht="24" customHeight="1" x14ac:dyDescent="0.25">
      <c r="A40" s="104"/>
      <c r="B40" s="13">
        <v>17</v>
      </c>
      <c r="C40" s="14" t="s">
        <v>33</v>
      </c>
      <c r="D40" s="44"/>
      <c r="E40" s="25">
        <v>600</v>
      </c>
      <c r="F40" s="25">
        <v>122</v>
      </c>
      <c r="G40" s="26">
        <f t="shared" si="5"/>
        <v>20.333333333333332</v>
      </c>
      <c r="H40" s="66">
        <v>0.5</v>
      </c>
      <c r="I40" s="28"/>
      <c r="J40" s="25">
        <v>1</v>
      </c>
      <c r="K40" s="25">
        <v>0</v>
      </c>
      <c r="L40" s="25">
        <v>0</v>
      </c>
      <c r="M40" s="66">
        <f t="shared" si="6"/>
        <v>1</v>
      </c>
      <c r="N40" s="38"/>
      <c r="O40" s="25">
        <v>1</v>
      </c>
      <c r="P40" s="25">
        <v>0</v>
      </c>
      <c r="Q40" s="66">
        <f t="shared" si="7"/>
        <v>1</v>
      </c>
      <c r="R40" s="38"/>
      <c r="S40" s="25">
        <v>1</v>
      </c>
      <c r="T40" s="25">
        <v>1</v>
      </c>
      <c r="U40" s="25">
        <v>0</v>
      </c>
      <c r="V40" s="25">
        <v>0</v>
      </c>
      <c r="W40" s="25">
        <v>0</v>
      </c>
      <c r="X40" s="25">
        <v>0</v>
      </c>
      <c r="Y40" s="66">
        <f t="shared" si="8"/>
        <v>2</v>
      </c>
      <c r="Z40" s="37"/>
      <c r="AA40" s="66">
        <v>0</v>
      </c>
      <c r="AB40" s="37"/>
      <c r="AC40" s="30">
        <f t="shared" si="9"/>
        <v>4.5</v>
      </c>
    </row>
    <row r="41" spans="1:29" ht="24" customHeight="1" x14ac:dyDescent="0.25">
      <c r="A41" s="104"/>
      <c r="B41" s="18">
        <v>18</v>
      </c>
      <c r="C41" s="14" t="s">
        <v>31</v>
      </c>
      <c r="D41" s="44"/>
      <c r="E41" s="25">
        <v>609</v>
      </c>
      <c r="F41" s="25">
        <v>140</v>
      </c>
      <c r="G41" s="26">
        <f t="shared" si="5"/>
        <v>22.988505747126435</v>
      </c>
      <c r="H41" s="66">
        <v>0.5</v>
      </c>
      <c r="I41" s="28"/>
      <c r="J41" s="25">
        <v>1</v>
      </c>
      <c r="K41" s="25">
        <v>0</v>
      </c>
      <c r="L41" s="25">
        <v>0</v>
      </c>
      <c r="M41" s="66">
        <f t="shared" si="6"/>
        <v>1</v>
      </c>
      <c r="N41" s="38"/>
      <c r="O41" s="25">
        <v>1</v>
      </c>
      <c r="P41" s="25">
        <v>0</v>
      </c>
      <c r="Q41" s="66">
        <f t="shared" si="7"/>
        <v>1</v>
      </c>
      <c r="R41" s="38"/>
      <c r="S41" s="25">
        <v>1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66">
        <f t="shared" si="8"/>
        <v>1</v>
      </c>
      <c r="Z41" s="37"/>
      <c r="AA41" s="66">
        <v>0.5</v>
      </c>
      <c r="AB41" s="37"/>
      <c r="AC41" s="30">
        <f t="shared" si="9"/>
        <v>4</v>
      </c>
    </row>
    <row r="42" spans="1:29" ht="32.450000000000003" customHeight="1" x14ac:dyDescent="0.25">
      <c r="A42" s="104"/>
      <c r="B42" s="13">
        <v>19</v>
      </c>
      <c r="C42" s="16" t="s">
        <v>35</v>
      </c>
      <c r="D42" s="45"/>
      <c r="E42" s="25">
        <v>450</v>
      </c>
      <c r="F42" s="25">
        <v>152</v>
      </c>
      <c r="G42" s="26">
        <f t="shared" si="5"/>
        <v>33.777777777777779</v>
      </c>
      <c r="H42" s="66">
        <v>1</v>
      </c>
      <c r="I42" s="28"/>
      <c r="J42" s="25">
        <v>1</v>
      </c>
      <c r="K42" s="25">
        <v>0</v>
      </c>
      <c r="L42" s="25">
        <v>0</v>
      </c>
      <c r="M42" s="66">
        <f t="shared" si="6"/>
        <v>1</v>
      </c>
      <c r="N42" s="38"/>
      <c r="O42" s="25">
        <v>1</v>
      </c>
      <c r="P42" s="25">
        <v>0</v>
      </c>
      <c r="Q42" s="66">
        <f t="shared" si="7"/>
        <v>1</v>
      </c>
      <c r="R42" s="38"/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66">
        <f t="shared" si="8"/>
        <v>0</v>
      </c>
      <c r="Z42" s="37"/>
      <c r="AA42" s="66">
        <v>0</v>
      </c>
      <c r="AB42" s="37"/>
      <c r="AC42" s="30">
        <f t="shared" si="9"/>
        <v>3</v>
      </c>
    </row>
    <row r="43" spans="1:29" ht="3.6" customHeight="1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</row>
    <row r="44" spans="1:29" ht="31.9" customHeight="1" x14ac:dyDescent="0.25">
      <c r="A44" s="104" t="s">
        <v>11</v>
      </c>
      <c r="B44" s="18">
        <v>1</v>
      </c>
      <c r="C44" s="16" t="s">
        <v>57</v>
      </c>
      <c r="D44" s="45"/>
      <c r="E44" s="25">
        <v>462</v>
      </c>
      <c r="F44" s="25">
        <v>428</v>
      </c>
      <c r="G44" s="26">
        <f t="shared" ref="G44:G67" si="10">F44*100/E44</f>
        <v>92.640692640692635</v>
      </c>
      <c r="H44" s="68">
        <v>7</v>
      </c>
      <c r="I44" s="28"/>
      <c r="J44" s="25">
        <v>1</v>
      </c>
      <c r="K44" s="25">
        <v>1</v>
      </c>
      <c r="L44" s="25">
        <v>0</v>
      </c>
      <c r="M44" s="66">
        <f t="shared" ref="M44:M67" si="11">J44+K44+L44</f>
        <v>2</v>
      </c>
      <c r="N44" s="41"/>
      <c r="O44" s="25">
        <v>1</v>
      </c>
      <c r="P44" s="25">
        <v>1</v>
      </c>
      <c r="Q44" s="66">
        <f t="shared" ref="Q44:Q67" si="12">O44+P44</f>
        <v>2</v>
      </c>
      <c r="R44" s="28"/>
      <c r="S44" s="25">
        <v>1</v>
      </c>
      <c r="T44" s="25">
        <v>1</v>
      </c>
      <c r="U44" s="25">
        <v>0</v>
      </c>
      <c r="V44" s="25">
        <v>0</v>
      </c>
      <c r="W44" s="65">
        <v>2</v>
      </c>
      <c r="X44" s="25">
        <v>0</v>
      </c>
      <c r="Y44" s="66">
        <f>SUM(S44:X44)</f>
        <v>4</v>
      </c>
      <c r="Z44" s="37"/>
      <c r="AA44" s="67">
        <v>0.5</v>
      </c>
      <c r="AB44" s="28"/>
      <c r="AC44" s="30">
        <f>H44+M44+Q44+Y44+AA44</f>
        <v>15.5</v>
      </c>
    </row>
    <row r="45" spans="1:29" ht="24" customHeight="1" x14ac:dyDescent="0.25">
      <c r="A45" s="104"/>
      <c r="B45" s="18">
        <v>2</v>
      </c>
      <c r="C45" s="14" t="s">
        <v>62</v>
      </c>
      <c r="D45" s="44"/>
      <c r="E45" s="25">
        <v>260</v>
      </c>
      <c r="F45" s="25">
        <v>179</v>
      </c>
      <c r="G45" s="26">
        <f t="shared" si="10"/>
        <v>68.84615384615384</v>
      </c>
      <c r="H45" s="68">
        <v>4</v>
      </c>
      <c r="I45" s="28"/>
      <c r="J45" s="25">
        <v>1</v>
      </c>
      <c r="K45" s="25">
        <v>1</v>
      </c>
      <c r="L45" s="59">
        <v>0</v>
      </c>
      <c r="M45" s="66">
        <f t="shared" si="11"/>
        <v>2</v>
      </c>
      <c r="N45" s="41"/>
      <c r="O45" s="25">
        <v>1</v>
      </c>
      <c r="P45" s="25">
        <v>1</v>
      </c>
      <c r="Q45" s="66">
        <f t="shared" si="12"/>
        <v>2</v>
      </c>
      <c r="R45" s="28"/>
      <c r="S45" s="25">
        <v>1</v>
      </c>
      <c r="T45" s="25">
        <v>1</v>
      </c>
      <c r="U45" s="25">
        <v>2</v>
      </c>
      <c r="V45" s="25">
        <v>0</v>
      </c>
      <c r="W45" s="65">
        <v>2</v>
      </c>
      <c r="X45" s="25">
        <v>0</v>
      </c>
      <c r="Y45" s="66">
        <f t="shared" ref="Y45:Y67" si="13">SUM(S45:X45)</f>
        <v>6</v>
      </c>
      <c r="Z45" s="37"/>
      <c r="AA45" s="67">
        <v>0.5</v>
      </c>
      <c r="AB45" s="28"/>
      <c r="AC45" s="30">
        <f t="shared" ref="AC45:AC67" si="14">H45+M45+Q45+Y45+AA45</f>
        <v>14.5</v>
      </c>
    </row>
    <row r="46" spans="1:29" ht="24" customHeight="1" x14ac:dyDescent="0.25">
      <c r="A46" s="104"/>
      <c r="B46" s="18">
        <v>3</v>
      </c>
      <c r="C46" s="14" t="s">
        <v>54</v>
      </c>
      <c r="D46" s="44"/>
      <c r="E46" s="25">
        <v>206</v>
      </c>
      <c r="F46" s="25">
        <v>206</v>
      </c>
      <c r="G46" s="26">
        <f t="shared" si="10"/>
        <v>100</v>
      </c>
      <c r="H46" s="68">
        <v>7</v>
      </c>
      <c r="I46" s="28"/>
      <c r="J46" s="25">
        <v>1</v>
      </c>
      <c r="K46" s="25">
        <v>1</v>
      </c>
      <c r="L46" s="25">
        <v>0</v>
      </c>
      <c r="M46" s="66">
        <f t="shared" si="11"/>
        <v>2</v>
      </c>
      <c r="N46" s="41"/>
      <c r="O46" s="25">
        <v>1</v>
      </c>
      <c r="P46" s="25">
        <v>1</v>
      </c>
      <c r="Q46" s="66">
        <f t="shared" si="12"/>
        <v>2</v>
      </c>
      <c r="R46" s="28"/>
      <c r="S46" s="25">
        <v>1</v>
      </c>
      <c r="T46" s="25">
        <v>1</v>
      </c>
      <c r="U46" s="25">
        <v>0</v>
      </c>
      <c r="V46" s="25">
        <v>0</v>
      </c>
      <c r="W46" s="65">
        <v>0</v>
      </c>
      <c r="X46" s="25">
        <v>0</v>
      </c>
      <c r="Y46" s="66">
        <f t="shared" si="13"/>
        <v>2</v>
      </c>
      <c r="Z46" s="37"/>
      <c r="AA46" s="67">
        <v>0</v>
      </c>
      <c r="AB46" s="28"/>
      <c r="AC46" s="30">
        <f t="shared" si="14"/>
        <v>13</v>
      </c>
    </row>
    <row r="47" spans="1:29" ht="24" customHeight="1" x14ac:dyDescent="0.25">
      <c r="A47" s="104"/>
      <c r="B47" s="18">
        <v>4</v>
      </c>
      <c r="C47" s="14" t="s">
        <v>94</v>
      </c>
      <c r="D47" s="44"/>
      <c r="E47" s="25">
        <v>272</v>
      </c>
      <c r="F47" s="25">
        <v>260</v>
      </c>
      <c r="G47" s="26">
        <f t="shared" si="10"/>
        <v>95.588235294117652</v>
      </c>
      <c r="H47" s="68">
        <v>7</v>
      </c>
      <c r="I47" s="28"/>
      <c r="J47" s="25">
        <v>1</v>
      </c>
      <c r="K47" s="25">
        <v>0</v>
      </c>
      <c r="L47" s="25">
        <v>0</v>
      </c>
      <c r="M47" s="66">
        <f t="shared" si="11"/>
        <v>1</v>
      </c>
      <c r="N47" s="41"/>
      <c r="O47" s="25">
        <v>1</v>
      </c>
      <c r="P47" s="25">
        <v>0</v>
      </c>
      <c r="Q47" s="66">
        <f t="shared" si="12"/>
        <v>1</v>
      </c>
      <c r="R47" s="28"/>
      <c r="S47" s="25">
        <v>1</v>
      </c>
      <c r="T47" s="25">
        <v>1</v>
      </c>
      <c r="U47" s="25">
        <v>1</v>
      </c>
      <c r="V47" s="25">
        <v>0</v>
      </c>
      <c r="W47" s="65">
        <v>0</v>
      </c>
      <c r="X47" s="25">
        <v>0</v>
      </c>
      <c r="Y47" s="66">
        <f t="shared" si="13"/>
        <v>3</v>
      </c>
      <c r="Z47" s="37"/>
      <c r="AA47" s="68">
        <v>0</v>
      </c>
      <c r="AB47" s="38"/>
      <c r="AC47" s="30">
        <f t="shared" si="14"/>
        <v>12</v>
      </c>
    </row>
    <row r="48" spans="1:29" ht="30.6" customHeight="1" x14ac:dyDescent="0.25">
      <c r="A48" s="104"/>
      <c r="B48" s="18">
        <v>5</v>
      </c>
      <c r="C48" s="14" t="s">
        <v>89</v>
      </c>
      <c r="D48" s="44"/>
      <c r="E48" s="25">
        <v>264</v>
      </c>
      <c r="F48" s="25">
        <v>226</v>
      </c>
      <c r="G48" s="26">
        <f t="shared" si="10"/>
        <v>85.606060606060609</v>
      </c>
      <c r="H48" s="68">
        <v>6</v>
      </c>
      <c r="I48" s="28"/>
      <c r="J48" s="25">
        <v>1</v>
      </c>
      <c r="K48" s="25">
        <v>0</v>
      </c>
      <c r="L48" s="25">
        <v>0</v>
      </c>
      <c r="M48" s="66">
        <f t="shared" si="11"/>
        <v>1</v>
      </c>
      <c r="N48" s="41"/>
      <c r="O48" s="25">
        <v>1</v>
      </c>
      <c r="P48" s="25">
        <v>1</v>
      </c>
      <c r="Q48" s="66">
        <f t="shared" si="12"/>
        <v>2</v>
      </c>
      <c r="R48" s="28"/>
      <c r="S48" s="25">
        <v>1</v>
      </c>
      <c r="T48" s="25">
        <v>0</v>
      </c>
      <c r="U48" s="25">
        <v>0</v>
      </c>
      <c r="V48" s="25">
        <v>0</v>
      </c>
      <c r="W48" s="65">
        <v>1</v>
      </c>
      <c r="X48" s="25">
        <v>0</v>
      </c>
      <c r="Y48" s="66">
        <f t="shared" si="13"/>
        <v>2</v>
      </c>
      <c r="Z48" s="37"/>
      <c r="AA48" s="67">
        <v>1</v>
      </c>
      <c r="AB48" s="28"/>
      <c r="AC48" s="30">
        <f t="shared" si="14"/>
        <v>12</v>
      </c>
    </row>
    <row r="49" spans="1:29" ht="24" customHeight="1" x14ac:dyDescent="0.25">
      <c r="A49" s="104"/>
      <c r="B49" s="18">
        <v>6</v>
      </c>
      <c r="C49" s="14" t="s">
        <v>68</v>
      </c>
      <c r="D49" s="44"/>
      <c r="E49" s="25">
        <v>239</v>
      </c>
      <c r="F49" s="25">
        <v>211</v>
      </c>
      <c r="G49" s="26">
        <f t="shared" si="10"/>
        <v>88.28451882845188</v>
      </c>
      <c r="H49" s="68">
        <v>6</v>
      </c>
      <c r="I49" s="28"/>
      <c r="J49" s="25">
        <v>1</v>
      </c>
      <c r="K49" s="25">
        <v>1</v>
      </c>
      <c r="L49" s="25">
        <v>0</v>
      </c>
      <c r="M49" s="66">
        <f t="shared" si="11"/>
        <v>2</v>
      </c>
      <c r="N49" s="41"/>
      <c r="O49" s="25">
        <v>1</v>
      </c>
      <c r="P49" s="25">
        <v>1</v>
      </c>
      <c r="Q49" s="66">
        <f t="shared" si="12"/>
        <v>2</v>
      </c>
      <c r="R49" s="28"/>
      <c r="S49" s="25">
        <v>1</v>
      </c>
      <c r="T49" s="25">
        <v>1</v>
      </c>
      <c r="U49" s="25">
        <v>0</v>
      </c>
      <c r="V49" s="25">
        <v>0</v>
      </c>
      <c r="W49" s="65">
        <v>0</v>
      </c>
      <c r="X49" s="25">
        <v>0</v>
      </c>
      <c r="Y49" s="66">
        <f t="shared" si="13"/>
        <v>2</v>
      </c>
      <c r="Z49" s="37"/>
      <c r="AA49" s="68">
        <v>0</v>
      </c>
      <c r="AB49" s="38"/>
      <c r="AC49" s="30">
        <f t="shared" si="14"/>
        <v>12</v>
      </c>
    </row>
    <row r="50" spans="1:29" ht="24" customHeight="1" x14ac:dyDescent="0.25">
      <c r="A50" s="104"/>
      <c r="B50" s="18">
        <v>7</v>
      </c>
      <c r="C50" s="14" t="s">
        <v>61</v>
      </c>
      <c r="D50" s="44"/>
      <c r="E50" s="25">
        <v>1347</v>
      </c>
      <c r="F50" s="25">
        <v>451</v>
      </c>
      <c r="G50" s="26">
        <f t="shared" si="10"/>
        <v>33.481811432813657</v>
      </c>
      <c r="H50" s="68">
        <v>1</v>
      </c>
      <c r="I50" s="28"/>
      <c r="J50" s="25">
        <v>1</v>
      </c>
      <c r="K50" s="25">
        <v>1</v>
      </c>
      <c r="L50" s="25">
        <v>0</v>
      </c>
      <c r="M50" s="66">
        <f t="shared" si="11"/>
        <v>2</v>
      </c>
      <c r="N50" s="41"/>
      <c r="O50" s="25">
        <v>1</v>
      </c>
      <c r="P50" s="25">
        <v>1</v>
      </c>
      <c r="Q50" s="66">
        <f t="shared" si="12"/>
        <v>2</v>
      </c>
      <c r="R50" s="28"/>
      <c r="S50" s="25">
        <v>3</v>
      </c>
      <c r="T50" s="25">
        <v>1</v>
      </c>
      <c r="U50" s="25">
        <v>0</v>
      </c>
      <c r="V50" s="25">
        <v>1</v>
      </c>
      <c r="W50" s="65">
        <v>0</v>
      </c>
      <c r="X50" s="25">
        <v>0</v>
      </c>
      <c r="Y50" s="66">
        <f t="shared" si="13"/>
        <v>5</v>
      </c>
      <c r="Z50" s="37"/>
      <c r="AA50" s="67">
        <v>1</v>
      </c>
      <c r="AB50" s="28"/>
      <c r="AC50" s="30">
        <f t="shared" si="14"/>
        <v>11</v>
      </c>
    </row>
    <row r="51" spans="1:29" ht="24" customHeight="1" x14ac:dyDescent="0.25">
      <c r="A51" s="104"/>
      <c r="B51" s="18">
        <v>8</v>
      </c>
      <c r="C51" s="14" t="s">
        <v>96</v>
      </c>
      <c r="D51" s="44"/>
      <c r="E51" s="25">
        <v>238</v>
      </c>
      <c r="F51" s="25">
        <v>211</v>
      </c>
      <c r="G51" s="26">
        <f t="shared" si="10"/>
        <v>88.655462184873954</v>
      </c>
      <c r="H51" s="68">
        <v>6</v>
      </c>
      <c r="I51" s="28"/>
      <c r="J51" s="25">
        <v>1</v>
      </c>
      <c r="K51" s="25">
        <v>0</v>
      </c>
      <c r="L51" s="25">
        <v>0</v>
      </c>
      <c r="M51" s="66">
        <f t="shared" si="11"/>
        <v>1</v>
      </c>
      <c r="N51" s="41"/>
      <c r="O51" s="25">
        <v>0</v>
      </c>
      <c r="P51" s="25">
        <v>1</v>
      </c>
      <c r="Q51" s="66">
        <f t="shared" si="12"/>
        <v>1</v>
      </c>
      <c r="R51" s="28"/>
      <c r="S51" s="25">
        <v>1</v>
      </c>
      <c r="T51" s="25">
        <v>1</v>
      </c>
      <c r="U51" s="25">
        <v>0</v>
      </c>
      <c r="V51" s="25">
        <v>0</v>
      </c>
      <c r="W51" s="65">
        <v>0</v>
      </c>
      <c r="X51" s="25">
        <v>0</v>
      </c>
      <c r="Y51" s="66">
        <f t="shared" si="13"/>
        <v>2</v>
      </c>
      <c r="Z51" s="37"/>
      <c r="AA51" s="67">
        <v>0.5</v>
      </c>
      <c r="AB51" s="28"/>
      <c r="AC51" s="30">
        <f t="shared" si="14"/>
        <v>10.5</v>
      </c>
    </row>
    <row r="52" spans="1:29" ht="24" customHeight="1" x14ac:dyDescent="0.25">
      <c r="A52" s="104"/>
      <c r="B52" s="18">
        <v>9</v>
      </c>
      <c r="C52" s="14" t="s">
        <v>67</v>
      </c>
      <c r="D52" s="44"/>
      <c r="E52" s="25">
        <v>652</v>
      </c>
      <c r="F52" s="25">
        <v>444</v>
      </c>
      <c r="G52" s="26">
        <f t="shared" si="10"/>
        <v>68.098159509202461</v>
      </c>
      <c r="H52" s="68">
        <v>4</v>
      </c>
      <c r="I52" s="28"/>
      <c r="J52" s="25">
        <v>1</v>
      </c>
      <c r="K52" s="25">
        <v>0</v>
      </c>
      <c r="L52" s="25">
        <v>1</v>
      </c>
      <c r="M52" s="66">
        <f t="shared" si="11"/>
        <v>2</v>
      </c>
      <c r="N52" s="41"/>
      <c r="O52" s="25">
        <v>1</v>
      </c>
      <c r="P52" s="25">
        <v>1</v>
      </c>
      <c r="Q52" s="66">
        <f t="shared" si="12"/>
        <v>2</v>
      </c>
      <c r="R52" s="28"/>
      <c r="S52" s="25">
        <v>1</v>
      </c>
      <c r="T52" s="25">
        <v>1</v>
      </c>
      <c r="U52" s="25">
        <v>0</v>
      </c>
      <c r="V52" s="25">
        <v>0</v>
      </c>
      <c r="W52" s="65">
        <v>0</v>
      </c>
      <c r="X52" s="25">
        <v>0</v>
      </c>
      <c r="Y52" s="66">
        <f t="shared" si="13"/>
        <v>2</v>
      </c>
      <c r="Z52" s="37"/>
      <c r="AA52" s="68">
        <v>0.5</v>
      </c>
      <c r="AB52" s="38"/>
      <c r="AC52" s="30">
        <f t="shared" si="14"/>
        <v>10.5</v>
      </c>
    </row>
    <row r="53" spans="1:29" ht="24" customHeight="1" x14ac:dyDescent="0.25">
      <c r="A53" s="104"/>
      <c r="B53" s="18">
        <v>10</v>
      </c>
      <c r="C53" s="14" t="s">
        <v>55</v>
      </c>
      <c r="D53" s="44"/>
      <c r="E53" s="25">
        <v>385</v>
      </c>
      <c r="F53" s="25">
        <v>225</v>
      </c>
      <c r="G53" s="26">
        <f t="shared" si="10"/>
        <v>58.441558441558442</v>
      </c>
      <c r="H53" s="68">
        <v>3</v>
      </c>
      <c r="I53" s="28"/>
      <c r="J53" s="25">
        <v>1</v>
      </c>
      <c r="K53" s="25">
        <v>0</v>
      </c>
      <c r="L53" s="25">
        <v>0</v>
      </c>
      <c r="M53" s="66">
        <f t="shared" si="11"/>
        <v>1</v>
      </c>
      <c r="N53" s="41"/>
      <c r="O53" s="25">
        <v>1</v>
      </c>
      <c r="P53" s="25">
        <v>1</v>
      </c>
      <c r="Q53" s="66">
        <f t="shared" si="12"/>
        <v>2</v>
      </c>
      <c r="R53" s="28"/>
      <c r="S53" s="25">
        <v>2</v>
      </c>
      <c r="T53" s="25">
        <v>1</v>
      </c>
      <c r="U53" s="25">
        <v>0</v>
      </c>
      <c r="V53" s="25">
        <v>0</v>
      </c>
      <c r="W53" s="65">
        <v>0</v>
      </c>
      <c r="X53" s="25">
        <v>1</v>
      </c>
      <c r="Y53" s="66">
        <f t="shared" si="13"/>
        <v>4</v>
      </c>
      <c r="Z53" s="37"/>
      <c r="AA53" s="67">
        <v>0.5</v>
      </c>
      <c r="AB53" s="28"/>
      <c r="AC53" s="30">
        <f t="shared" si="14"/>
        <v>10.5</v>
      </c>
    </row>
    <row r="54" spans="1:29" ht="24" customHeight="1" x14ac:dyDescent="0.25">
      <c r="A54" s="104"/>
      <c r="B54" s="18">
        <v>11</v>
      </c>
      <c r="C54" s="16" t="s">
        <v>64</v>
      </c>
      <c r="D54" s="46"/>
      <c r="E54" s="25">
        <v>692</v>
      </c>
      <c r="F54" s="25">
        <v>352</v>
      </c>
      <c r="G54" s="26">
        <f t="shared" si="10"/>
        <v>50.867052023121389</v>
      </c>
      <c r="H54" s="68">
        <v>3</v>
      </c>
      <c r="I54" s="28"/>
      <c r="J54" s="25">
        <v>1</v>
      </c>
      <c r="K54" s="25">
        <v>0</v>
      </c>
      <c r="L54" s="25">
        <v>0</v>
      </c>
      <c r="M54" s="66">
        <f t="shared" si="11"/>
        <v>1</v>
      </c>
      <c r="N54" s="41"/>
      <c r="O54" s="25">
        <v>1</v>
      </c>
      <c r="P54" s="25">
        <v>1</v>
      </c>
      <c r="Q54" s="66">
        <f t="shared" si="12"/>
        <v>2</v>
      </c>
      <c r="R54" s="28"/>
      <c r="S54" s="25">
        <v>1</v>
      </c>
      <c r="T54" s="25">
        <v>1</v>
      </c>
      <c r="U54" s="25">
        <v>0</v>
      </c>
      <c r="V54" s="25">
        <v>0</v>
      </c>
      <c r="W54" s="65">
        <v>0</v>
      </c>
      <c r="X54" s="25">
        <v>1</v>
      </c>
      <c r="Y54" s="66">
        <f t="shared" si="13"/>
        <v>3</v>
      </c>
      <c r="Z54" s="37"/>
      <c r="AA54" s="67">
        <v>0.5</v>
      </c>
      <c r="AB54" s="28"/>
      <c r="AC54" s="30">
        <f t="shared" si="14"/>
        <v>9.5</v>
      </c>
    </row>
    <row r="55" spans="1:29" ht="30" customHeight="1" x14ac:dyDescent="0.25">
      <c r="A55" s="104"/>
      <c r="B55" s="18">
        <v>12</v>
      </c>
      <c r="C55" s="16" t="s">
        <v>53</v>
      </c>
      <c r="D55" s="46"/>
      <c r="E55" s="25">
        <v>637</v>
      </c>
      <c r="F55" s="25">
        <v>447</v>
      </c>
      <c r="G55" s="26">
        <f t="shared" si="10"/>
        <v>70.172684458398749</v>
      </c>
      <c r="H55" s="68">
        <v>5</v>
      </c>
      <c r="I55" s="28"/>
      <c r="J55" s="25">
        <v>1</v>
      </c>
      <c r="K55" s="25">
        <v>0</v>
      </c>
      <c r="L55" s="25">
        <v>0</v>
      </c>
      <c r="M55" s="66">
        <f t="shared" si="11"/>
        <v>1</v>
      </c>
      <c r="N55" s="41"/>
      <c r="O55" s="25">
        <v>1</v>
      </c>
      <c r="P55" s="25">
        <v>1</v>
      </c>
      <c r="Q55" s="66">
        <f t="shared" si="12"/>
        <v>2</v>
      </c>
      <c r="R55" s="28"/>
      <c r="S55" s="25">
        <v>0</v>
      </c>
      <c r="T55" s="25">
        <v>1</v>
      </c>
      <c r="U55" s="25">
        <v>0</v>
      </c>
      <c r="V55" s="25">
        <v>0</v>
      </c>
      <c r="W55" s="65">
        <v>0</v>
      </c>
      <c r="X55" s="25">
        <v>0</v>
      </c>
      <c r="Y55" s="66">
        <f t="shared" si="13"/>
        <v>1</v>
      </c>
      <c r="Z55" s="37"/>
      <c r="AA55" s="67">
        <v>0</v>
      </c>
      <c r="AB55" s="28"/>
      <c r="AC55" s="30">
        <f t="shared" si="14"/>
        <v>9</v>
      </c>
    </row>
    <row r="56" spans="1:29" ht="24" customHeight="1" x14ac:dyDescent="0.25">
      <c r="A56" s="104"/>
      <c r="B56" s="18">
        <v>13</v>
      </c>
      <c r="C56" s="14" t="s">
        <v>60</v>
      </c>
      <c r="D56" s="44"/>
      <c r="E56" s="25">
        <v>295</v>
      </c>
      <c r="F56" s="25">
        <v>188</v>
      </c>
      <c r="G56" s="26">
        <f t="shared" si="10"/>
        <v>63.728813559322035</v>
      </c>
      <c r="H56" s="68">
        <v>4</v>
      </c>
      <c r="I56" s="28"/>
      <c r="J56" s="25">
        <v>1</v>
      </c>
      <c r="K56" s="25">
        <v>0</v>
      </c>
      <c r="L56" s="25">
        <v>0</v>
      </c>
      <c r="M56" s="66">
        <f t="shared" si="11"/>
        <v>1</v>
      </c>
      <c r="N56" s="41"/>
      <c r="O56" s="25">
        <v>1</v>
      </c>
      <c r="P56" s="25">
        <v>1</v>
      </c>
      <c r="Q56" s="66">
        <f t="shared" si="12"/>
        <v>2</v>
      </c>
      <c r="R56" s="28"/>
      <c r="S56" s="25">
        <v>1</v>
      </c>
      <c r="T56" s="25">
        <v>1</v>
      </c>
      <c r="U56" s="25">
        <v>0</v>
      </c>
      <c r="V56" s="25">
        <v>0</v>
      </c>
      <c r="W56" s="65">
        <v>0</v>
      </c>
      <c r="X56" s="25">
        <v>0</v>
      </c>
      <c r="Y56" s="66">
        <f t="shared" si="13"/>
        <v>2</v>
      </c>
      <c r="Z56" s="37"/>
      <c r="AA56" s="67">
        <v>0</v>
      </c>
      <c r="AB56" s="28"/>
      <c r="AC56" s="30">
        <f t="shared" si="14"/>
        <v>9</v>
      </c>
    </row>
    <row r="57" spans="1:29" ht="24" customHeight="1" x14ac:dyDescent="0.25">
      <c r="A57" s="104"/>
      <c r="B57" s="18">
        <v>14</v>
      </c>
      <c r="C57" s="14" t="s">
        <v>69</v>
      </c>
      <c r="D57" s="44"/>
      <c r="E57" s="25">
        <v>402</v>
      </c>
      <c r="F57" s="25">
        <v>211</v>
      </c>
      <c r="G57" s="26">
        <f t="shared" si="10"/>
        <v>52.487562189054728</v>
      </c>
      <c r="H57" s="68">
        <v>3</v>
      </c>
      <c r="I57" s="28"/>
      <c r="J57" s="25">
        <v>1</v>
      </c>
      <c r="K57" s="25">
        <v>1</v>
      </c>
      <c r="L57" s="25">
        <v>0</v>
      </c>
      <c r="M57" s="66">
        <f t="shared" si="11"/>
        <v>2</v>
      </c>
      <c r="N57" s="41"/>
      <c r="O57" s="25">
        <v>0</v>
      </c>
      <c r="P57" s="25">
        <v>1</v>
      </c>
      <c r="Q57" s="66">
        <f t="shared" si="12"/>
        <v>1</v>
      </c>
      <c r="R57" s="28"/>
      <c r="S57" s="25">
        <v>2</v>
      </c>
      <c r="T57" s="25">
        <v>1</v>
      </c>
      <c r="U57" s="25">
        <v>0</v>
      </c>
      <c r="V57" s="25">
        <v>0</v>
      </c>
      <c r="W57" s="65">
        <v>0</v>
      </c>
      <c r="X57" s="25">
        <v>0</v>
      </c>
      <c r="Y57" s="66">
        <f t="shared" si="13"/>
        <v>3</v>
      </c>
      <c r="Z57" s="37"/>
      <c r="AA57" s="67">
        <v>0</v>
      </c>
      <c r="AB57" s="28"/>
      <c r="AC57" s="30">
        <f t="shared" si="14"/>
        <v>9</v>
      </c>
    </row>
    <row r="58" spans="1:29" ht="24" customHeight="1" x14ac:dyDescent="0.25">
      <c r="A58" s="104"/>
      <c r="B58" s="18">
        <v>15</v>
      </c>
      <c r="C58" s="14" t="s">
        <v>59</v>
      </c>
      <c r="D58" s="44"/>
      <c r="E58" s="25">
        <v>708</v>
      </c>
      <c r="F58" s="25">
        <v>285</v>
      </c>
      <c r="G58" s="26">
        <f t="shared" si="10"/>
        <v>40.254237288135592</v>
      </c>
      <c r="H58" s="68">
        <v>2</v>
      </c>
      <c r="I58" s="28"/>
      <c r="J58" s="25">
        <v>1</v>
      </c>
      <c r="K58" s="25">
        <v>0</v>
      </c>
      <c r="L58" s="25">
        <v>0</v>
      </c>
      <c r="M58" s="66">
        <f t="shared" si="11"/>
        <v>1</v>
      </c>
      <c r="N58" s="41"/>
      <c r="O58" s="25">
        <v>1</v>
      </c>
      <c r="P58" s="25">
        <v>0</v>
      </c>
      <c r="Q58" s="66">
        <f t="shared" si="12"/>
        <v>1</v>
      </c>
      <c r="R58" s="28"/>
      <c r="S58" s="25">
        <v>2</v>
      </c>
      <c r="T58" s="25">
        <v>1</v>
      </c>
      <c r="U58" s="25">
        <v>0</v>
      </c>
      <c r="V58" s="25">
        <v>1</v>
      </c>
      <c r="W58" s="65">
        <v>0</v>
      </c>
      <c r="X58" s="25">
        <v>0</v>
      </c>
      <c r="Y58" s="66">
        <f t="shared" si="13"/>
        <v>4</v>
      </c>
      <c r="Z58" s="37"/>
      <c r="AA58" s="67">
        <v>0.5</v>
      </c>
      <c r="AB58" s="28"/>
      <c r="AC58" s="30">
        <f t="shared" si="14"/>
        <v>8.5</v>
      </c>
    </row>
    <row r="59" spans="1:29" ht="24" customHeight="1" x14ac:dyDescent="0.25">
      <c r="A59" s="104"/>
      <c r="B59" s="18">
        <v>16</v>
      </c>
      <c r="C59" s="16" t="s">
        <v>51</v>
      </c>
      <c r="D59" s="45"/>
      <c r="E59" s="25">
        <v>1020</v>
      </c>
      <c r="F59" s="25">
        <v>343</v>
      </c>
      <c r="G59" s="26">
        <f t="shared" si="10"/>
        <v>33.627450980392155</v>
      </c>
      <c r="H59" s="68">
        <v>1</v>
      </c>
      <c r="I59" s="28"/>
      <c r="J59" s="25">
        <v>1</v>
      </c>
      <c r="K59" s="25">
        <v>0</v>
      </c>
      <c r="L59" s="25">
        <v>0</v>
      </c>
      <c r="M59" s="66">
        <f t="shared" si="11"/>
        <v>1</v>
      </c>
      <c r="N59" s="41"/>
      <c r="O59" s="25">
        <v>1</v>
      </c>
      <c r="P59" s="25">
        <v>1</v>
      </c>
      <c r="Q59" s="66">
        <f t="shared" si="12"/>
        <v>2</v>
      </c>
      <c r="R59" s="28"/>
      <c r="S59" s="25">
        <v>3</v>
      </c>
      <c r="T59" s="25">
        <v>1</v>
      </c>
      <c r="U59" s="25">
        <v>0</v>
      </c>
      <c r="V59" s="25">
        <v>0</v>
      </c>
      <c r="W59" s="65">
        <v>0</v>
      </c>
      <c r="X59" s="25">
        <v>0</v>
      </c>
      <c r="Y59" s="66">
        <f t="shared" si="13"/>
        <v>4</v>
      </c>
      <c r="Z59" s="37"/>
      <c r="AA59" s="67">
        <v>0.5</v>
      </c>
      <c r="AB59" s="28"/>
      <c r="AC59" s="30">
        <f t="shared" si="14"/>
        <v>8.5</v>
      </c>
    </row>
    <row r="60" spans="1:29" ht="24" customHeight="1" x14ac:dyDescent="0.25">
      <c r="A60" s="104"/>
      <c r="B60" s="18">
        <v>17</v>
      </c>
      <c r="C60" s="14" t="s">
        <v>52</v>
      </c>
      <c r="D60" s="44"/>
      <c r="E60" s="25">
        <v>707</v>
      </c>
      <c r="F60" s="25">
        <v>290</v>
      </c>
      <c r="G60" s="26">
        <f t="shared" si="10"/>
        <v>41.018387553041016</v>
      </c>
      <c r="H60" s="68">
        <v>2</v>
      </c>
      <c r="I60" s="28"/>
      <c r="J60" s="25">
        <v>1</v>
      </c>
      <c r="K60" s="25">
        <v>0</v>
      </c>
      <c r="L60" s="25">
        <v>0</v>
      </c>
      <c r="M60" s="66">
        <f t="shared" si="11"/>
        <v>1</v>
      </c>
      <c r="N60" s="41"/>
      <c r="O60" s="25">
        <v>1</v>
      </c>
      <c r="P60" s="25">
        <v>1</v>
      </c>
      <c r="Q60" s="66">
        <f t="shared" si="12"/>
        <v>2</v>
      </c>
      <c r="R60" s="28"/>
      <c r="S60" s="25">
        <v>1</v>
      </c>
      <c r="T60" s="25">
        <v>1</v>
      </c>
      <c r="U60" s="25">
        <v>0</v>
      </c>
      <c r="V60" s="25">
        <v>0</v>
      </c>
      <c r="W60" s="25">
        <v>0</v>
      </c>
      <c r="X60" s="25">
        <v>1</v>
      </c>
      <c r="Y60" s="66">
        <f t="shared" si="13"/>
        <v>3</v>
      </c>
      <c r="Z60" s="37"/>
      <c r="AA60" s="67">
        <v>0</v>
      </c>
      <c r="AB60" s="28"/>
      <c r="AC60" s="30">
        <f t="shared" si="14"/>
        <v>8</v>
      </c>
    </row>
    <row r="61" spans="1:29" ht="24" customHeight="1" x14ac:dyDescent="0.25">
      <c r="A61" s="104"/>
      <c r="B61" s="18">
        <v>18</v>
      </c>
      <c r="C61" s="16" t="s">
        <v>0</v>
      </c>
      <c r="D61" s="45"/>
      <c r="E61" s="25">
        <v>356</v>
      </c>
      <c r="F61" s="25">
        <v>214</v>
      </c>
      <c r="G61" s="26">
        <f t="shared" si="10"/>
        <v>60.112359550561798</v>
      </c>
      <c r="H61" s="68">
        <v>4</v>
      </c>
      <c r="I61" s="28"/>
      <c r="J61" s="25">
        <v>1</v>
      </c>
      <c r="K61" s="25">
        <v>0</v>
      </c>
      <c r="L61" s="25">
        <v>0</v>
      </c>
      <c r="M61" s="66">
        <f t="shared" si="11"/>
        <v>1</v>
      </c>
      <c r="N61" s="41"/>
      <c r="O61" s="25">
        <v>1</v>
      </c>
      <c r="P61" s="25">
        <v>0</v>
      </c>
      <c r="Q61" s="66">
        <f t="shared" si="12"/>
        <v>1</v>
      </c>
      <c r="R61" s="28"/>
      <c r="S61" s="25">
        <v>1</v>
      </c>
      <c r="T61" s="25">
        <v>1</v>
      </c>
      <c r="U61" s="25">
        <v>0</v>
      </c>
      <c r="V61" s="25">
        <v>0</v>
      </c>
      <c r="W61" s="25">
        <v>0</v>
      </c>
      <c r="X61" s="25">
        <v>0</v>
      </c>
      <c r="Y61" s="66">
        <f t="shared" si="13"/>
        <v>2</v>
      </c>
      <c r="Z61" s="37"/>
      <c r="AA61" s="67">
        <v>0</v>
      </c>
      <c r="AB61" s="28"/>
      <c r="AC61" s="30">
        <f t="shared" si="14"/>
        <v>8</v>
      </c>
    </row>
    <row r="62" spans="1:29" ht="30.6" customHeight="1" x14ac:dyDescent="0.25">
      <c r="A62" s="104"/>
      <c r="B62" s="18">
        <v>19</v>
      </c>
      <c r="C62" s="16" t="s">
        <v>58</v>
      </c>
      <c r="D62" s="46"/>
      <c r="E62" s="25">
        <v>420</v>
      </c>
      <c r="F62" s="25">
        <v>258</v>
      </c>
      <c r="G62" s="26">
        <f t="shared" si="10"/>
        <v>61.428571428571431</v>
      </c>
      <c r="H62" s="68">
        <v>4</v>
      </c>
      <c r="I62" s="28"/>
      <c r="J62" s="25">
        <v>1</v>
      </c>
      <c r="K62" s="25">
        <v>0</v>
      </c>
      <c r="L62" s="25">
        <v>0</v>
      </c>
      <c r="M62" s="66">
        <f t="shared" si="11"/>
        <v>1</v>
      </c>
      <c r="N62" s="41"/>
      <c r="O62" s="25">
        <v>1</v>
      </c>
      <c r="P62" s="25">
        <v>0</v>
      </c>
      <c r="Q62" s="66">
        <f t="shared" si="12"/>
        <v>1</v>
      </c>
      <c r="R62" s="28"/>
      <c r="S62" s="25">
        <v>1</v>
      </c>
      <c r="T62" s="25">
        <v>1</v>
      </c>
      <c r="U62" s="25">
        <v>0</v>
      </c>
      <c r="V62" s="25">
        <v>0</v>
      </c>
      <c r="W62" s="25">
        <v>0</v>
      </c>
      <c r="X62" s="25">
        <v>0</v>
      </c>
      <c r="Y62" s="66">
        <f t="shared" si="13"/>
        <v>2</v>
      </c>
      <c r="Z62" s="37"/>
      <c r="AA62" s="67">
        <v>0</v>
      </c>
      <c r="AB62" s="28"/>
      <c r="AC62" s="30">
        <f t="shared" si="14"/>
        <v>8</v>
      </c>
    </row>
    <row r="63" spans="1:29" ht="24" customHeight="1" x14ac:dyDescent="0.25">
      <c r="A63" s="104"/>
      <c r="B63" s="18">
        <v>20</v>
      </c>
      <c r="C63" s="14" t="s">
        <v>66</v>
      </c>
      <c r="D63" s="44"/>
      <c r="E63" s="25">
        <v>428</v>
      </c>
      <c r="F63" s="25">
        <v>192</v>
      </c>
      <c r="G63" s="26">
        <f t="shared" si="10"/>
        <v>44.859813084112147</v>
      </c>
      <c r="H63" s="68">
        <v>2</v>
      </c>
      <c r="I63" s="28"/>
      <c r="J63" s="25">
        <v>1</v>
      </c>
      <c r="K63" s="25">
        <v>0</v>
      </c>
      <c r="L63" s="25">
        <v>0</v>
      </c>
      <c r="M63" s="66">
        <f t="shared" si="11"/>
        <v>1</v>
      </c>
      <c r="N63" s="41"/>
      <c r="O63" s="25">
        <v>1</v>
      </c>
      <c r="P63" s="25">
        <v>0</v>
      </c>
      <c r="Q63" s="66">
        <f t="shared" si="12"/>
        <v>1</v>
      </c>
      <c r="R63" s="28"/>
      <c r="S63" s="25">
        <v>1</v>
      </c>
      <c r="T63" s="25">
        <v>1</v>
      </c>
      <c r="U63" s="25">
        <v>1</v>
      </c>
      <c r="V63" s="25">
        <v>0</v>
      </c>
      <c r="W63" s="25">
        <v>0</v>
      </c>
      <c r="X63" s="25">
        <v>0</v>
      </c>
      <c r="Y63" s="66">
        <f t="shared" si="13"/>
        <v>3</v>
      </c>
      <c r="Z63" s="37"/>
      <c r="AA63" s="67">
        <v>0.5</v>
      </c>
      <c r="AB63" s="28"/>
      <c r="AC63" s="30">
        <f t="shared" si="14"/>
        <v>7.5</v>
      </c>
    </row>
    <row r="64" spans="1:29" ht="24" customHeight="1" x14ac:dyDescent="0.25">
      <c r="A64" s="104"/>
      <c r="B64" s="18">
        <v>21</v>
      </c>
      <c r="C64" s="14" t="s">
        <v>30</v>
      </c>
      <c r="D64" s="44"/>
      <c r="E64" s="25">
        <v>717</v>
      </c>
      <c r="F64" s="25">
        <v>408</v>
      </c>
      <c r="G64" s="26">
        <f t="shared" si="10"/>
        <v>56.903765690376567</v>
      </c>
      <c r="H64" s="66">
        <v>3</v>
      </c>
      <c r="I64" s="28"/>
      <c r="J64" s="25">
        <v>1</v>
      </c>
      <c r="K64" s="25">
        <v>0</v>
      </c>
      <c r="L64" s="25">
        <v>0</v>
      </c>
      <c r="M64" s="66">
        <f t="shared" si="11"/>
        <v>1</v>
      </c>
      <c r="N64" s="38"/>
      <c r="O64" s="25">
        <v>0</v>
      </c>
      <c r="P64" s="25">
        <v>0</v>
      </c>
      <c r="Q64" s="66">
        <f t="shared" si="12"/>
        <v>0</v>
      </c>
      <c r="R64" s="38"/>
      <c r="S64" s="25">
        <v>1</v>
      </c>
      <c r="T64" s="25">
        <v>1</v>
      </c>
      <c r="U64" s="25">
        <v>0</v>
      </c>
      <c r="V64" s="25">
        <v>0</v>
      </c>
      <c r="W64" s="25">
        <v>0</v>
      </c>
      <c r="X64" s="25">
        <v>1</v>
      </c>
      <c r="Y64" s="66">
        <f t="shared" si="13"/>
        <v>3</v>
      </c>
      <c r="Z64" s="37"/>
      <c r="AA64" s="66">
        <v>0</v>
      </c>
      <c r="AB64" s="37"/>
      <c r="AC64" s="30">
        <f t="shared" si="14"/>
        <v>7</v>
      </c>
    </row>
    <row r="65" spans="1:29" ht="24" customHeight="1" x14ac:dyDescent="0.25">
      <c r="A65" s="104"/>
      <c r="B65" s="18">
        <v>22</v>
      </c>
      <c r="C65" s="14" t="s">
        <v>56</v>
      </c>
      <c r="D65" s="44"/>
      <c r="E65" s="25">
        <v>452</v>
      </c>
      <c r="F65" s="25">
        <v>223</v>
      </c>
      <c r="G65" s="26">
        <f t="shared" si="10"/>
        <v>49.336283185840706</v>
      </c>
      <c r="H65" s="68">
        <v>2</v>
      </c>
      <c r="I65" s="28"/>
      <c r="J65" s="25">
        <v>1</v>
      </c>
      <c r="K65" s="25">
        <v>0</v>
      </c>
      <c r="L65" s="25">
        <v>0</v>
      </c>
      <c r="M65" s="66">
        <f t="shared" si="11"/>
        <v>1</v>
      </c>
      <c r="N65" s="41"/>
      <c r="O65" s="25">
        <v>1</v>
      </c>
      <c r="P65" s="25">
        <v>0</v>
      </c>
      <c r="Q65" s="66">
        <f t="shared" si="12"/>
        <v>1</v>
      </c>
      <c r="R65" s="28"/>
      <c r="S65" s="25">
        <v>2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66">
        <f t="shared" si="13"/>
        <v>2</v>
      </c>
      <c r="Z65" s="37"/>
      <c r="AA65" s="67">
        <v>0.5</v>
      </c>
      <c r="AB65" s="28"/>
      <c r="AC65" s="30">
        <f t="shared" si="14"/>
        <v>6.5</v>
      </c>
    </row>
    <row r="66" spans="1:29" ht="24" customHeight="1" x14ac:dyDescent="0.25">
      <c r="A66" s="104"/>
      <c r="B66" s="18">
        <v>23</v>
      </c>
      <c r="C66" s="14" t="s">
        <v>50</v>
      </c>
      <c r="D66" s="44"/>
      <c r="E66" s="25">
        <v>601</v>
      </c>
      <c r="F66" s="25">
        <v>229</v>
      </c>
      <c r="G66" s="26">
        <f t="shared" si="10"/>
        <v>38.103161397670547</v>
      </c>
      <c r="H66" s="68">
        <v>1</v>
      </c>
      <c r="I66" s="28"/>
      <c r="J66" s="25">
        <v>1</v>
      </c>
      <c r="K66" s="25">
        <v>0</v>
      </c>
      <c r="L66" s="59">
        <v>1</v>
      </c>
      <c r="M66" s="66">
        <f t="shared" si="11"/>
        <v>2</v>
      </c>
      <c r="N66" s="41"/>
      <c r="O66" s="25">
        <v>1</v>
      </c>
      <c r="P66" s="25">
        <v>0</v>
      </c>
      <c r="Q66" s="66">
        <f t="shared" si="12"/>
        <v>1</v>
      </c>
      <c r="R66" s="28"/>
      <c r="S66" s="25">
        <v>1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66">
        <f t="shared" si="13"/>
        <v>2</v>
      </c>
      <c r="Z66" s="37"/>
      <c r="AA66" s="67">
        <v>0</v>
      </c>
      <c r="AB66" s="28"/>
      <c r="AC66" s="30">
        <f t="shared" si="14"/>
        <v>6</v>
      </c>
    </row>
    <row r="67" spans="1:29" ht="24" customHeight="1" x14ac:dyDescent="0.25">
      <c r="A67" s="104"/>
      <c r="B67" s="18">
        <v>24</v>
      </c>
      <c r="C67" s="14" t="s">
        <v>40</v>
      </c>
      <c r="D67" s="44"/>
      <c r="E67" s="7">
        <v>633</v>
      </c>
      <c r="F67" s="7">
        <v>236</v>
      </c>
      <c r="G67" s="15">
        <f t="shared" si="10"/>
        <v>37.282780410742497</v>
      </c>
      <c r="H67" s="66">
        <v>1</v>
      </c>
      <c r="I67" s="28"/>
      <c r="J67" s="25">
        <v>1</v>
      </c>
      <c r="K67" s="25">
        <v>0</v>
      </c>
      <c r="L67" s="25">
        <v>0</v>
      </c>
      <c r="M67" s="66">
        <f t="shared" si="11"/>
        <v>1</v>
      </c>
      <c r="N67" s="38"/>
      <c r="O67" s="25">
        <v>1</v>
      </c>
      <c r="P67" s="25">
        <v>1</v>
      </c>
      <c r="Q67" s="66">
        <f t="shared" si="12"/>
        <v>2</v>
      </c>
      <c r="R67" s="38"/>
      <c r="S67" s="25">
        <v>1</v>
      </c>
      <c r="T67" s="25">
        <v>1</v>
      </c>
      <c r="U67" s="25">
        <v>0</v>
      </c>
      <c r="V67" s="25">
        <v>0</v>
      </c>
      <c r="W67" s="25">
        <v>0</v>
      </c>
      <c r="X67" s="25">
        <v>0</v>
      </c>
      <c r="Y67" s="66">
        <f t="shared" si="13"/>
        <v>2</v>
      </c>
      <c r="Z67" s="37"/>
      <c r="AA67" s="66">
        <v>0</v>
      </c>
      <c r="AB67" s="37"/>
      <c r="AC67" s="30">
        <f t="shared" si="14"/>
        <v>6</v>
      </c>
    </row>
    <row r="68" spans="1:29" ht="3.6" customHeight="1" x14ac:dyDescent="0.2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21"/>
      <c r="V68" s="21"/>
      <c r="W68" s="21"/>
      <c r="X68" s="21"/>
      <c r="Y68" s="29"/>
      <c r="Z68" s="38"/>
      <c r="AA68" s="29"/>
      <c r="AB68" s="38"/>
      <c r="AC68" s="21"/>
    </row>
    <row r="69" spans="1:29" ht="30.6" customHeight="1" x14ac:dyDescent="0.25">
      <c r="A69" s="107" t="s">
        <v>121</v>
      </c>
      <c r="B69" s="31">
        <v>1</v>
      </c>
      <c r="C69" s="14" t="s">
        <v>75</v>
      </c>
      <c r="D69" s="44"/>
      <c r="E69" s="25">
        <v>1030</v>
      </c>
      <c r="F69" s="25">
        <v>1021</v>
      </c>
      <c r="G69" s="26">
        <f t="shared" ref="G69:G79" si="15">F69*100/E69</f>
        <v>99.126213592233015</v>
      </c>
      <c r="H69" s="66">
        <v>7</v>
      </c>
      <c r="I69" s="41"/>
      <c r="J69" s="25">
        <v>1</v>
      </c>
      <c r="K69" s="25">
        <v>1</v>
      </c>
      <c r="L69" s="59">
        <v>1</v>
      </c>
      <c r="M69" s="66">
        <f t="shared" ref="M69:M79" si="16">J69+K69+L69</f>
        <v>3</v>
      </c>
      <c r="N69" s="41"/>
      <c r="O69" s="25">
        <v>1</v>
      </c>
      <c r="P69" s="25">
        <v>0</v>
      </c>
      <c r="Q69" s="66">
        <f t="shared" ref="Q69:Q79" si="17">O69+P69</f>
        <v>1</v>
      </c>
      <c r="R69" s="41"/>
      <c r="S69" s="25">
        <v>4</v>
      </c>
      <c r="T69" s="25">
        <v>1</v>
      </c>
      <c r="U69" s="25">
        <v>0</v>
      </c>
      <c r="V69" s="25">
        <v>0</v>
      </c>
      <c r="W69" s="65">
        <v>1</v>
      </c>
      <c r="X69" s="25">
        <v>2</v>
      </c>
      <c r="Y69" s="66">
        <f>SUM(S69:X69)</f>
        <v>8</v>
      </c>
      <c r="Z69" s="37"/>
      <c r="AA69" s="68">
        <v>0.5</v>
      </c>
      <c r="AB69" s="38"/>
      <c r="AC69" s="30">
        <f>H69+M69+Q69+Y69+AA69</f>
        <v>19.5</v>
      </c>
    </row>
    <row r="70" spans="1:29" ht="30.6" customHeight="1" x14ac:dyDescent="0.25">
      <c r="A70" s="107"/>
      <c r="B70" s="32">
        <v>2</v>
      </c>
      <c r="C70" s="14" t="s">
        <v>71</v>
      </c>
      <c r="D70" s="44"/>
      <c r="E70" s="25">
        <v>999</v>
      </c>
      <c r="F70" s="25">
        <v>752</v>
      </c>
      <c r="G70" s="26">
        <f t="shared" si="15"/>
        <v>75.275275275275277</v>
      </c>
      <c r="H70" s="66">
        <v>5</v>
      </c>
      <c r="I70" s="41"/>
      <c r="J70" s="25">
        <v>1</v>
      </c>
      <c r="K70" s="25">
        <v>0</v>
      </c>
      <c r="L70" s="25">
        <v>0</v>
      </c>
      <c r="M70" s="66">
        <f t="shared" si="16"/>
        <v>1</v>
      </c>
      <c r="N70" s="41"/>
      <c r="O70" s="25">
        <v>1</v>
      </c>
      <c r="P70" s="25">
        <v>1</v>
      </c>
      <c r="Q70" s="66">
        <f t="shared" si="17"/>
        <v>2</v>
      </c>
      <c r="R70" s="41"/>
      <c r="S70" s="25">
        <v>3</v>
      </c>
      <c r="T70" s="25">
        <v>1</v>
      </c>
      <c r="U70" s="25">
        <v>0</v>
      </c>
      <c r="V70" s="25">
        <v>1</v>
      </c>
      <c r="W70" s="65">
        <v>2</v>
      </c>
      <c r="X70" s="25">
        <v>2</v>
      </c>
      <c r="Y70" s="66">
        <f t="shared" ref="Y70:Y79" si="18">SUM(S70:X70)</f>
        <v>9</v>
      </c>
      <c r="Z70" s="37"/>
      <c r="AA70" s="68">
        <v>0.5</v>
      </c>
      <c r="AB70" s="38"/>
      <c r="AC70" s="30">
        <f t="shared" ref="AC70:AC79" si="19">H70+M70+Q70+Y70+AA70</f>
        <v>17.5</v>
      </c>
    </row>
    <row r="71" spans="1:29" ht="24" customHeight="1" x14ac:dyDescent="0.25">
      <c r="A71" s="107"/>
      <c r="B71" s="32">
        <v>3</v>
      </c>
      <c r="C71" s="14" t="s">
        <v>77</v>
      </c>
      <c r="D71" s="44"/>
      <c r="E71" s="25">
        <v>517</v>
      </c>
      <c r="F71" s="25">
        <v>514</v>
      </c>
      <c r="G71" s="26">
        <f t="shared" si="15"/>
        <v>99.419729206963254</v>
      </c>
      <c r="H71" s="66">
        <v>7</v>
      </c>
      <c r="I71" s="41"/>
      <c r="J71" s="25">
        <v>1</v>
      </c>
      <c r="K71" s="59">
        <v>1</v>
      </c>
      <c r="L71" s="59">
        <v>0</v>
      </c>
      <c r="M71" s="66">
        <f t="shared" si="16"/>
        <v>2</v>
      </c>
      <c r="N71" s="41"/>
      <c r="O71" s="25">
        <v>1</v>
      </c>
      <c r="P71" s="25">
        <v>1</v>
      </c>
      <c r="Q71" s="66">
        <f t="shared" si="17"/>
        <v>2</v>
      </c>
      <c r="R71" s="41"/>
      <c r="S71" s="25">
        <v>1</v>
      </c>
      <c r="T71" s="25">
        <v>1</v>
      </c>
      <c r="U71" s="25">
        <v>0</v>
      </c>
      <c r="V71" s="25">
        <v>2</v>
      </c>
      <c r="W71" s="65">
        <v>0</v>
      </c>
      <c r="X71" s="25">
        <v>0</v>
      </c>
      <c r="Y71" s="66">
        <f t="shared" si="18"/>
        <v>4</v>
      </c>
      <c r="Z71" s="37"/>
      <c r="AA71" s="68">
        <v>1</v>
      </c>
      <c r="AB71" s="38"/>
      <c r="AC71" s="30">
        <f t="shared" si="19"/>
        <v>16</v>
      </c>
    </row>
    <row r="72" spans="1:29" ht="34.15" customHeight="1" x14ac:dyDescent="0.25">
      <c r="A72" s="107"/>
      <c r="B72" s="31">
        <v>4</v>
      </c>
      <c r="C72" s="16" t="s">
        <v>90</v>
      </c>
      <c r="D72" s="45"/>
      <c r="E72" s="25">
        <v>509</v>
      </c>
      <c r="F72" s="25">
        <v>505</v>
      </c>
      <c r="G72" s="26">
        <f t="shared" si="15"/>
        <v>99.214145383104125</v>
      </c>
      <c r="H72" s="68">
        <v>7</v>
      </c>
      <c r="I72" s="28"/>
      <c r="J72" s="25">
        <v>1</v>
      </c>
      <c r="K72" s="59">
        <v>1</v>
      </c>
      <c r="L72" s="25">
        <v>0</v>
      </c>
      <c r="M72" s="66">
        <f t="shared" si="16"/>
        <v>2</v>
      </c>
      <c r="N72" s="41"/>
      <c r="O72" s="25">
        <v>1</v>
      </c>
      <c r="P72" s="25">
        <v>0</v>
      </c>
      <c r="Q72" s="66">
        <f t="shared" si="17"/>
        <v>1</v>
      </c>
      <c r="R72" s="28"/>
      <c r="S72" s="25">
        <v>1</v>
      </c>
      <c r="T72" s="25">
        <v>1</v>
      </c>
      <c r="U72" s="25">
        <v>0</v>
      </c>
      <c r="V72" s="25">
        <v>0</v>
      </c>
      <c r="W72" s="65">
        <v>2</v>
      </c>
      <c r="X72" s="25">
        <v>0</v>
      </c>
      <c r="Y72" s="66">
        <f t="shared" si="18"/>
        <v>4</v>
      </c>
      <c r="Z72" s="37"/>
      <c r="AA72" s="67">
        <v>0.5</v>
      </c>
      <c r="AB72" s="28"/>
      <c r="AC72" s="30">
        <f t="shared" si="19"/>
        <v>14.5</v>
      </c>
    </row>
    <row r="73" spans="1:29" ht="31.9" customHeight="1" x14ac:dyDescent="0.25">
      <c r="A73" s="107"/>
      <c r="B73" s="32">
        <v>5</v>
      </c>
      <c r="C73" s="16" t="s">
        <v>63</v>
      </c>
      <c r="D73" s="45"/>
      <c r="E73" s="25">
        <v>716</v>
      </c>
      <c r="F73" s="25">
        <v>581</v>
      </c>
      <c r="G73" s="26">
        <f t="shared" si="15"/>
        <v>81.14525139664805</v>
      </c>
      <c r="H73" s="68">
        <v>6</v>
      </c>
      <c r="I73" s="28"/>
      <c r="J73" s="25">
        <v>1</v>
      </c>
      <c r="K73" s="25">
        <v>0</v>
      </c>
      <c r="L73" s="25">
        <v>0</v>
      </c>
      <c r="M73" s="66">
        <f t="shared" si="16"/>
        <v>1</v>
      </c>
      <c r="N73" s="41"/>
      <c r="O73" s="25">
        <v>1</v>
      </c>
      <c r="P73" s="25">
        <v>1</v>
      </c>
      <c r="Q73" s="66">
        <f t="shared" si="17"/>
        <v>2</v>
      </c>
      <c r="R73" s="28"/>
      <c r="S73" s="25">
        <v>1</v>
      </c>
      <c r="T73" s="25">
        <v>1</v>
      </c>
      <c r="U73" s="25">
        <v>0</v>
      </c>
      <c r="V73" s="25">
        <v>0</v>
      </c>
      <c r="W73" s="65">
        <v>2</v>
      </c>
      <c r="X73" s="25">
        <v>0</v>
      </c>
      <c r="Y73" s="66">
        <f t="shared" si="18"/>
        <v>4</v>
      </c>
      <c r="Z73" s="37"/>
      <c r="AA73" s="67">
        <v>1</v>
      </c>
      <c r="AB73" s="28"/>
      <c r="AC73" s="30">
        <f t="shared" si="19"/>
        <v>14</v>
      </c>
    </row>
    <row r="74" spans="1:29" ht="24" customHeight="1" x14ac:dyDescent="0.25">
      <c r="A74" s="107"/>
      <c r="B74" s="32">
        <v>6</v>
      </c>
      <c r="C74" s="14" t="s">
        <v>74</v>
      </c>
      <c r="D74" s="44"/>
      <c r="E74" s="25">
        <v>841</v>
      </c>
      <c r="F74" s="25">
        <v>579</v>
      </c>
      <c r="G74" s="26">
        <f t="shared" si="15"/>
        <v>68.846611177170033</v>
      </c>
      <c r="H74" s="66">
        <v>4</v>
      </c>
      <c r="I74" s="41"/>
      <c r="J74" s="25">
        <v>1</v>
      </c>
      <c r="K74" s="25">
        <v>0</v>
      </c>
      <c r="L74" s="25">
        <v>0</v>
      </c>
      <c r="M74" s="66">
        <f t="shared" si="16"/>
        <v>1</v>
      </c>
      <c r="N74" s="41"/>
      <c r="O74" s="25">
        <v>1</v>
      </c>
      <c r="P74" s="25">
        <v>1</v>
      </c>
      <c r="Q74" s="66">
        <f t="shared" si="17"/>
        <v>2</v>
      </c>
      <c r="R74" s="41"/>
      <c r="S74" s="25">
        <v>2</v>
      </c>
      <c r="T74" s="25">
        <v>1</v>
      </c>
      <c r="U74" s="25">
        <v>0</v>
      </c>
      <c r="V74" s="25">
        <v>2</v>
      </c>
      <c r="W74" s="25">
        <v>0</v>
      </c>
      <c r="X74" s="25">
        <v>1</v>
      </c>
      <c r="Y74" s="66">
        <f t="shared" si="18"/>
        <v>6</v>
      </c>
      <c r="Z74" s="37"/>
      <c r="AA74" s="68">
        <v>1</v>
      </c>
      <c r="AB74" s="38"/>
      <c r="AC74" s="30">
        <f t="shared" si="19"/>
        <v>14</v>
      </c>
    </row>
    <row r="75" spans="1:29" ht="30" customHeight="1" x14ac:dyDescent="0.25">
      <c r="A75" s="107"/>
      <c r="B75" s="31">
        <v>7</v>
      </c>
      <c r="C75" s="16" t="s">
        <v>73</v>
      </c>
      <c r="D75" s="45"/>
      <c r="E75" s="25">
        <v>816</v>
      </c>
      <c r="F75" s="25">
        <v>552</v>
      </c>
      <c r="G75" s="26">
        <f t="shared" si="15"/>
        <v>67.647058823529406</v>
      </c>
      <c r="H75" s="66">
        <v>4</v>
      </c>
      <c r="I75" s="41"/>
      <c r="J75" s="25">
        <v>1</v>
      </c>
      <c r="K75" s="25">
        <v>0</v>
      </c>
      <c r="L75" s="25">
        <v>0</v>
      </c>
      <c r="M75" s="66">
        <f t="shared" si="16"/>
        <v>1</v>
      </c>
      <c r="N75" s="41"/>
      <c r="O75" s="25">
        <v>1</v>
      </c>
      <c r="P75" s="25">
        <v>1</v>
      </c>
      <c r="Q75" s="66">
        <f t="shared" si="17"/>
        <v>2</v>
      </c>
      <c r="R75" s="41"/>
      <c r="S75" s="25">
        <v>2</v>
      </c>
      <c r="T75" s="25">
        <v>1</v>
      </c>
      <c r="U75" s="25">
        <v>0</v>
      </c>
      <c r="V75" s="25">
        <v>2</v>
      </c>
      <c r="W75" s="25">
        <v>0</v>
      </c>
      <c r="X75" s="25">
        <v>0</v>
      </c>
      <c r="Y75" s="66">
        <f t="shared" si="18"/>
        <v>5</v>
      </c>
      <c r="Z75" s="37"/>
      <c r="AA75" s="68">
        <v>0.5</v>
      </c>
      <c r="AB75" s="38"/>
      <c r="AC75" s="30">
        <f t="shared" si="19"/>
        <v>12.5</v>
      </c>
    </row>
    <row r="76" spans="1:29" ht="24" customHeight="1" x14ac:dyDescent="0.25">
      <c r="A76" s="107"/>
      <c r="B76" s="32">
        <v>8</v>
      </c>
      <c r="C76" s="14" t="s">
        <v>76</v>
      </c>
      <c r="D76" s="44"/>
      <c r="E76" s="25">
        <v>2038</v>
      </c>
      <c r="F76" s="25">
        <v>962</v>
      </c>
      <c r="G76" s="26">
        <f t="shared" si="15"/>
        <v>47.20314033366045</v>
      </c>
      <c r="H76" s="66">
        <v>2</v>
      </c>
      <c r="I76" s="41"/>
      <c r="J76" s="25">
        <v>1</v>
      </c>
      <c r="K76" s="25">
        <v>0</v>
      </c>
      <c r="L76" s="25">
        <v>0</v>
      </c>
      <c r="M76" s="66">
        <f t="shared" si="16"/>
        <v>1</v>
      </c>
      <c r="N76" s="41"/>
      <c r="O76" s="25">
        <v>1</v>
      </c>
      <c r="P76" s="25">
        <v>1</v>
      </c>
      <c r="Q76" s="66">
        <f t="shared" si="17"/>
        <v>2</v>
      </c>
      <c r="R76" s="41"/>
      <c r="S76" s="25">
        <v>4</v>
      </c>
      <c r="T76" s="25">
        <v>1</v>
      </c>
      <c r="U76" s="25">
        <v>0</v>
      </c>
      <c r="V76" s="25">
        <v>0</v>
      </c>
      <c r="W76" s="25">
        <v>0</v>
      </c>
      <c r="X76" s="25">
        <v>2</v>
      </c>
      <c r="Y76" s="66">
        <f t="shared" si="18"/>
        <v>7</v>
      </c>
      <c r="Z76" s="37"/>
      <c r="AA76" s="68">
        <v>0.5</v>
      </c>
      <c r="AB76" s="38"/>
      <c r="AC76" s="30">
        <f t="shared" si="19"/>
        <v>12.5</v>
      </c>
    </row>
    <row r="77" spans="1:29" ht="24" customHeight="1" x14ac:dyDescent="0.25">
      <c r="A77" s="107"/>
      <c r="B77" s="32">
        <v>9</v>
      </c>
      <c r="C77" s="14" t="s">
        <v>70</v>
      </c>
      <c r="D77" s="44"/>
      <c r="E77" s="25">
        <v>765</v>
      </c>
      <c r="F77" s="25">
        <v>634</v>
      </c>
      <c r="G77" s="26">
        <f t="shared" si="15"/>
        <v>82.875816993464056</v>
      </c>
      <c r="H77" s="66">
        <v>6</v>
      </c>
      <c r="I77" s="41"/>
      <c r="J77" s="25">
        <v>1</v>
      </c>
      <c r="K77" s="25">
        <v>0</v>
      </c>
      <c r="L77" s="25">
        <v>0</v>
      </c>
      <c r="M77" s="66">
        <f t="shared" si="16"/>
        <v>1</v>
      </c>
      <c r="N77" s="41"/>
      <c r="O77" s="25">
        <v>1</v>
      </c>
      <c r="P77" s="25">
        <v>1</v>
      </c>
      <c r="Q77" s="66">
        <f t="shared" si="17"/>
        <v>2</v>
      </c>
      <c r="R77" s="41"/>
      <c r="S77" s="25">
        <v>1</v>
      </c>
      <c r="T77" s="25">
        <v>1</v>
      </c>
      <c r="U77" s="25">
        <v>0</v>
      </c>
      <c r="V77" s="25">
        <v>0</v>
      </c>
      <c r="W77" s="25">
        <v>0</v>
      </c>
      <c r="X77" s="25"/>
      <c r="Y77" s="66">
        <f t="shared" si="18"/>
        <v>2</v>
      </c>
      <c r="Z77" s="37"/>
      <c r="AA77" s="68">
        <v>0.5</v>
      </c>
      <c r="AB77" s="38"/>
      <c r="AC77" s="30">
        <f t="shared" si="19"/>
        <v>11.5</v>
      </c>
    </row>
    <row r="78" spans="1:29" ht="24" customHeight="1" x14ac:dyDescent="0.25">
      <c r="A78" s="107"/>
      <c r="B78" s="31">
        <v>10</v>
      </c>
      <c r="C78" s="16" t="s">
        <v>72</v>
      </c>
      <c r="D78" s="45"/>
      <c r="E78" s="25">
        <v>1295</v>
      </c>
      <c r="F78" s="25">
        <v>679</v>
      </c>
      <c r="G78" s="26">
        <f t="shared" si="15"/>
        <v>52.432432432432435</v>
      </c>
      <c r="H78" s="66">
        <v>3</v>
      </c>
      <c r="I78" s="41"/>
      <c r="J78" s="25">
        <v>1</v>
      </c>
      <c r="K78" s="25">
        <v>0</v>
      </c>
      <c r="L78" s="25">
        <v>0</v>
      </c>
      <c r="M78" s="66">
        <f t="shared" si="16"/>
        <v>1</v>
      </c>
      <c r="N78" s="41"/>
      <c r="O78" s="25">
        <v>1</v>
      </c>
      <c r="P78" s="25">
        <v>0</v>
      </c>
      <c r="Q78" s="66">
        <f t="shared" si="17"/>
        <v>1</v>
      </c>
      <c r="R78" s="41"/>
      <c r="S78" s="25">
        <v>3</v>
      </c>
      <c r="T78" s="25">
        <v>1</v>
      </c>
      <c r="U78" s="25">
        <v>0</v>
      </c>
      <c r="V78" s="25">
        <v>0</v>
      </c>
      <c r="W78" s="25">
        <v>0</v>
      </c>
      <c r="X78" s="25">
        <v>0</v>
      </c>
      <c r="Y78" s="66">
        <f t="shared" si="18"/>
        <v>4</v>
      </c>
      <c r="Z78" s="37"/>
      <c r="AA78" s="68">
        <v>0.5</v>
      </c>
      <c r="AB78" s="38"/>
      <c r="AC78" s="30">
        <f t="shared" si="19"/>
        <v>9.5</v>
      </c>
    </row>
    <row r="79" spans="1:29" ht="29.45" customHeight="1" x14ac:dyDescent="0.25">
      <c r="A79" s="107"/>
      <c r="B79" s="32">
        <v>11</v>
      </c>
      <c r="C79" s="90" t="s">
        <v>78</v>
      </c>
      <c r="D79" s="50"/>
      <c r="E79" s="25">
        <v>739</v>
      </c>
      <c r="F79" s="25">
        <v>526</v>
      </c>
      <c r="G79" s="26">
        <f t="shared" si="15"/>
        <v>71.17726657645467</v>
      </c>
      <c r="H79" s="66">
        <v>5</v>
      </c>
      <c r="I79" s="41"/>
      <c r="J79" s="25">
        <v>1</v>
      </c>
      <c r="K79" s="25">
        <v>1</v>
      </c>
      <c r="L79" s="59">
        <v>0</v>
      </c>
      <c r="M79" s="66">
        <f t="shared" si="16"/>
        <v>2</v>
      </c>
      <c r="N79" s="41"/>
      <c r="O79" s="25">
        <v>0</v>
      </c>
      <c r="P79" s="25">
        <v>0</v>
      </c>
      <c r="Q79" s="66">
        <f t="shared" si="17"/>
        <v>0</v>
      </c>
      <c r="R79" s="41"/>
      <c r="S79" s="25">
        <v>1</v>
      </c>
      <c r="T79" s="25">
        <v>1</v>
      </c>
      <c r="U79" s="25">
        <v>0</v>
      </c>
      <c r="V79" s="25">
        <v>0</v>
      </c>
      <c r="W79" s="25">
        <v>0</v>
      </c>
      <c r="X79" s="25">
        <v>0</v>
      </c>
      <c r="Y79" s="66">
        <f t="shared" si="18"/>
        <v>2</v>
      </c>
      <c r="Z79" s="37"/>
      <c r="AA79" s="68">
        <v>0</v>
      </c>
      <c r="AB79" s="38"/>
      <c r="AC79" s="30">
        <f t="shared" si="19"/>
        <v>9</v>
      </c>
    </row>
    <row r="80" spans="1:29" s="2" customFormat="1" ht="3.6" customHeight="1" x14ac:dyDescent="0.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33"/>
      <c r="U80" s="33"/>
      <c r="V80" s="33"/>
      <c r="W80" s="33"/>
      <c r="X80" s="33"/>
      <c r="Y80" s="34"/>
      <c r="Z80" s="37"/>
      <c r="AA80" s="29"/>
      <c r="AB80" s="38"/>
      <c r="AC80" s="21"/>
    </row>
    <row r="81" spans="1:29" ht="19.149999999999999" customHeight="1" x14ac:dyDescent="0.25">
      <c r="A81" s="100" t="s">
        <v>15</v>
      </c>
      <c r="B81" s="100"/>
      <c r="C81" s="100"/>
      <c r="D81" s="69"/>
      <c r="E81" s="67">
        <f>SUM(E6:E80)</f>
        <v>30301</v>
      </c>
      <c r="F81" s="67">
        <f t="shared" ref="F81:Q81" si="20">SUM(F6:F80)</f>
        <v>17709</v>
      </c>
      <c r="G81" s="70"/>
      <c r="H81" s="67">
        <v>58.4</v>
      </c>
      <c r="I81" s="84">
        <f t="shared" si="20"/>
        <v>0</v>
      </c>
      <c r="J81" s="67">
        <f t="shared" si="20"/>
        <v>70</v>
      </c>
      <c r="K81" s="67">
        <f t="shared" si="20"/>
        <v>13</v>
      </c>
      <c r="L81" s="67">
        <f t="shared" si="20"/>
        <v>5</v>
      </c>
      <c r="M81" s="67">
        <f t="shared" si="20"/>
        <v>88</v>
      </c>
      <c r="N81" s="84"/>
      <c r="O81" s="67">
        <f t="shared" si="20"/>
        <v>50</v>
      </c>
      <c r="P81" s="67">
        <f t="shared" si="20"/>
        <v>32</v>
      </c>
      <c r="Q81" s="67">
        <f t="shared" si="20"/>
        <v>82</v>
      </c>
      <c r="R81" s="84">
        <f t="shared" ref="R81:AC81" si="21">SUM(R6:R80)</f>
        <v>0</v>
      </c>
      <c r="S81" s="67">
        <f t="shared" si="21"/>
        <v>77</v>
      </c>
      <c r="T81" s="67">
        <f t="shared" si="21"/>
        <v>56</v>
      </c>
      <c r="U81" s="67">
        <f t="shared" si="21"/>
        <v>11</v>
      </c>
      <c r="V81" s="67">
        <f t="shared" si="21"/>
        <v>14</v>
      </c>
      <c r="W81" s="67">
        <f t="shared" si="21"/>
        <v>15</v>
      </c>
      <c r="X81" s="67">
        <f t="shared" si="21"/>
        <v>14</v>
      </c>
      <c r="Y81" s="67">
        <f t="shared" si="21"/>
        <v>187</v>
      </c>
      <c r="Z81" s="84">
        <f t="shared" si="21"/>
        <v>0</v>
      </c>
      <c r="AA81" s="67">
        <f t="shared" si="21"/>
        <v>21.5</v>
      </c>
      <c r="AB81" s="84">
        <f t="shared" si="21"/>
        <v>0</v>
      </c>
      <c r="AC81" s="67">
        <f t="shared" si="21"/>
        <v>649</v>
      </c>
    </row>
    <row r="82" spans="1:29" s="71" customFormat="1" x14ac:dyDescent="0.25">
      <c r="A82" s="72"/>
      <c r="B82" s="72"/>
      <c r="C82" s="73"/>
    </row>
    <row r="83" spans="1:29" s="71" customFormat="1" x14ac:dyDescent="0.25">
      <c r="A83" s="72"/>
      <c r="B83" s="72"/>
      <c r="C83" s="73"/>
    </row>
    <row r="84" spans="1:29" s="71" customFormat="1" x14ac:dyDescent="0.25">
      <c r="A84" s="72"/>
      <c r="B84" s="72"/>
      <c r="C84" s="73"/>
    </row>
    <row r="85" spans="1:29" s="71" customFormat="1" x14ac:dyDescent="0.25">
      <c r="A85" s="72"/>
      <c r="B85" s="72"/>
      <c r="C85" s="73"/>
    </row>
    <row r="86" spans="1:29" s="71" customFormat="1" x14ac:dyDescent="0.25">
      <c r="A86" s="72"/>
      <c r="B86" s="72"/>
      <c r="C86" s="73"/>
    </row>
    <row r="87" spans="1:29" s="71" customFormat="1" x14ac:dyDescent="0.25">
      <c r="A87" s="72"/>
      <c r="B87" s="72"/>
      <c r="C87" s="73"/>
    </row>
    <row r="88" spans="1:29" s="71" customFormat="1" x14ac:dyDescent="0.25">
      <c r="A88" s="72"/>
      <c r="B88" s="72"/>
      <c r="C88" s="73"/>
    </row>
    <row r="89" spans="1:29" s="71" customFormat="1" x14ac:dyDescent="0.25">
      <c r="A89" s="72"/>
      <c r="B89" s="72"/>
      <c r="C89" s="73"/>
    </row>
    <row r="90" spans="1:29" s="71" customFormat="1" x14ac:dyDescent="0.25">
      <c r="A90" s="72"/>
      <c r="B90" s="72"/>
      <c r="C90" s="73"/>
    </row>
    <row r="91" spans="1:29" s="71" customFormat="1" x14ac:dyDescent="0.25">
      <c r="A91" s="72"/>
      <c r="B91" s="72"/>
      <c r="C91" s="73"/>
    </row>
    <row r="92" spans="1:29" s="71" customFormat="1" x14ac:dyDescent="0.25">
      <c r="A92" s="72"/>
      <c r="B92" s="72"/>
      <c r="C92" s="73"/>
    </row>
    <row r="93" spans="1:29" s="71" customFormat="1" x14ac:dyDescent="0.25">
      <c r="A93" s="72"/>
      <c r="B93" s="72"/>
      <c r="C93" s="73"/>
    </row>
    <row r="94" spans="1:29" s="71" customFormat="1" x14ac:dyDescent="0.25">
      <c r="A94" s="72"/>
      <c r="B94" s="72"/>
      <c r="C94" s="73"/>
    </row>
    <row r="95" spans="1:29" s="71" customFormat="1" x14ac:dyDescent="0.25">
      <c r="A95" s="72"/>
      <c r="B95" s="72"/>
      <c r="C95" s="73"/>
    </row>
    <row r="96" spans="1:29" s="71" customFormat="1" x14ac:dyDescent="0.25">
      <c r="A96" s="72"/>
      <c r="B96" s="72"/>
      <c r="C96" s="73"/>
    </row>
    <row r="97" spans="1:3" s="71" customFormat="1" x14ac:dyDescent="0.25">
      <c r="A97" s="72"/>
      <c r="B97" s="72"/>
      <c r="C97" s="73"/>
    </row>
    <row r="98" spans="1:3" s="71" customFormat="1" x14ac:dyDescent="0.25">
      <c r="A98" s="72"/>
      <c r="B98" s="72"/>
      <c r="C98" s="73"/>
    </row>
    <row r="99" spans="1:3" s="71" customFormat="1" x14ac:dyDescent="0.25">
      <c r="A99" s="72"/>
      <c r="B99" s="72"/>
      <c r="C99" s="73"/>
    </row>
    <row r="100" spans="1:3" s="71" customFormat="1" x14ac:dyDescent="0.25">
      <c r="A100" s="72"/>
      <c r="B100" s="72"/>
      <c r="C100" s="73"/>
    </row>
    <row r="101" spans="1:3" s="71" customFormat="1" x14ac:dyDescent="0.25">
      <c r="A101" s="72"/>
      <c r="B101" s="72"/>
      <c r="C101" s="73"/>
    </row>
    <row r="102" spans="1:3" s="71" customFormat="1" x14ac:dyDescent="0.25">
      <c r="A102" s="72"/>
      <c r="B102" s="72"/>
      <c r="C102" s="73"/>
    </row>
    <row r="103" spans="1:3" s="71" customFormat="1" x14ac:dyDescent="0.25">
      <c r="A103" s="72"/>
      <c r="B103" s="72"/>
      <c r="C103" s="73"/>
    </row>
    <row r="104" spans="1:3" s="71" customFormat="1" x14ac:dyDescent="0.25">
      <c r="A104" s="72"/>
      <c r="B104" s="72"/>
      <c r="C104" s="73"/>
    </row>
    <row r="105" spans="1:3" s="71" customFormat="1" x14ac:dyDescent="0.25">
      <c r="A105" s="72"/>
      <c r="B105" s="72"/>
      <c r="C105" s="73"/>
    </row>
    <row r="106" spans="1:3" s="71" customFormat="1" x14ac:dyDescent="0.25">
      <c r="A106" s="72"/>
      <c r="B106" s="72"/>
      <c r="C106" s="73"/>
    </row>
    <row r="107" spans="1:3" s="71" customFormat="1" x14ac:dyDescent="0.25">
      <c r="A107" s="72"/>
      <c r="B107" s="72"/>
      <c r="C107" s="73"/>
    </row>
    <row r="108" spans="1:3" s="71" customFormat="1" x14ac:dyDescent="0.25">
      <c r="A108" s="72"/>
      <c r="B108" s="72"/>
      <c r="C108" s="73"/>
    </row>
    <row r="109" spans="1:3" s="71" customFormat="1" x14ac:dyDescent="0.25">
      <c r="A109" s="72"/>
      <c r="B109" s="72"/>
      <c r="C109" s="73"/>
    </row>
    <row r="110" spans="1:3" s="71" customFormat="1" x14ac:dyDescent="0.25">
      <c r="A110" s="72"/>
      <c r="B110" s="72"/>
      <c r="C110" s="73"/>
    </row>
    <row r="111" spans="1:3" s="71" customFormat="1" x14ac:dyDescent="0.25">
      <c r="A111" s="72"/>
      <c r="B111" s="72"/>
      <c r="C111" s="73"/>
    </row>
    <row r="112" spans="1:3" s="71" customFormat="1" x14ac:dyDescent="0.25">
      <c r="A112" s="72"/>
      <c r="B112" s="72"/>
      <c r="C112" s="73"/>
    </row>
    <row r="113" spans="1:3" s="71" customFormat="1" x14ac:dyDescent="0.25">
      <c r="A113" s="72"/>
      <c r="B113" s="72"/>
      <c r="C113" s="73"/>
    </row>
    <row r="114" spans="1:3" s="71" customFormat="1" x14ac:dyDescent="0.25">
      <c r="A114" s="72"/>
      <c r="B114" s="72"/>
      <c r="C114" s="73"/>
    </row>
    <row r="115" spans="1:3" s="71" customFormat="1" x14ac:dyDescent="0.25">
      <c r="A115" s="72"/>
      <c r="B115" s="72"/>
      <c r="C115" s="73"/>
    </row>
    <row r="116" spans="1:3" s="71" customFormat="1" x14ac:dyDescent="0.25">
      <c r="A116" s="72"/>
      <c r="B116" s="72"/>
      <c r="C116" s="73"/>
    </row>
    <row r="117" spans="1:3" s="71" customFormat="1" x14ac:dyDescent="0.25">
      <c r="A117" s="72"/>
      <c r="B117" s="72"/>
      <c r="C117" s="73"/>
    </row>
    <row r="118" spans="1:3" s="71" customFormat="1" x14ac:dyDescent="0.25">
      <c r="A118" s="72"/>
      <c r="B118" s="72"/>
      <c r="C118" s="73"/>
    </row>
    <row r="119" spans="1:3" s="71" customFormat="1" x14ac:dyDescent="0.25">
      <c r="A119" s="72"/>
      <c r="B119" s="72"/>
      <c r="C119" s="73"/>
    </row>
    <row r="120" spans="1:3" s="71" customFormat="1" x14ac:dyDescent="0.25">
      <c r="A120" s="72"/>
      <c r="B120" s="72"/>
      <c r="C120" s="73"/>
    </row>
    <row r="121" spans="1:3" s="71" customFormat="1" x14ac:dyDescent="0.25">
      <c r="A121" s="72"/>
      <c r="B121" s="72"/>
      <c r="C121" s="73"/>
    </row>
    <row r="122" spans="1:3" s="71" customFormat="1" x14ac:dyDescent="0.25">
      <c r="A122" s="72"/>
      <c r="B122" s="72"/>
      <c r="C122" s="73"/>
    </row>
    <row r="123" spans="1:3" s="71" customFormat="1" x14ac:dyDescent="0.25">
      <c r="A123" s="72"/>
      <c r="B123" s="72"/>
      <c r="C123" s="73"/>
    </row>
    <row r="124" spans="1:3" s="71" customFormat="1" x14ac:dyDescent="0.25">
      <c r="A124" s="72"/>
      <c r="B124" s="72"/>
      <c r="C124" s="73"/>
    </row>
    <row r="125" spans="1:3" s="71" customFormat="1" x14ac:dyDescent="0.25">
      <c r="A125" s="72"/>
      <c r="B125" s="72"/>
      <c r="C125" s="73"/>
    </row>
    <row r="126" spans="1:3" s="71" customFormat="1" x14ac:dyDescent="0.25">
      <c r="A126" s="72"/>
      <c r="B126" s="72"/>
      <c r="C126" s="73"/>
    </row>
    <row r="127" spans="1:3" s="71" customFormat="1" x14ac:dyDescent="0.25">
      <c r="A127" s="72"/>
      <c r="B127" s="72"/>
      <c r="C127" s="73"/>
    </row>
    <row r="128" spans="1:3" s="71" customFormat="1" x14ac:dyDescent="0.25">
      <c r="A128" s="72"/>
      <c r="B128" s="72"/>
      <c r="C128" s="73"/>
    </row>
    <row r="129" spans="1:3" s="71" customFormat="1" x14ac:dyDescent="0.25">
      <c r="A129" s="72"/>
      <c r="B129" s="72"/>
      <c r="C129" s="73"/>
    </row>
    <row r="130" spans="1:3" s="71" customFormat="1" x14ac:dyDescent="0.25">
      <c r="A130" s="72"/>
      <c r="B130" s="72"/>
      <c r="C130" s="73"/>
    </row>
    <row r="131" spans="1:3" s="71" customFormat="1" x14ac:dyDescent="0.25">
      <c r="A131" s="72"/>
      <c r="B131" s="72"/>
      <c r="C131" s="73"/>
    </row>
    <row r="132" spans="1:3" s="71" customFormat="1" x14ac:dyDescent="0.25">
      <c r="A132" s="72"/>
      <c r="B132" s="72"/>
      <c r="C132" s="73"/>
    </row>
    <row r="133" spans="1:3" s="71" customFormat="1" x14ac:dyDescent="0.25">
      <c r="A133" s="72"/>
      <c r="B133" s="72"/>
      <c r="C133" s="73"/>
    </row>
    <row r="134" spans="1:3" s="71" customFormat="1" x14ac:dyDescent="0.25">
      <c r="A134" s="72"/>
      <c r="B134" s="72"/>
      <c r="C134" s="73"/>
    </row>
    <row r="135" spans="1:3" s="71" customFormat="1" x14ac:dyDescent="0.25">
      <c r="A135" s="72"/>
      <c r="B135" s="72"/>
      <c r="C135" s="73"/>
    </row>
  </sheetData>
  <sheetProtection formatCells="0" formatColumns="0" formatRows="0" autoFilter="0" pivotTables="0"/>
  <sortState ref="C66:AC76">
    <sortCondition descending="1" ref="AC66:AC76"/>
  </sortState>
  <mergeCells count="21">
    <mergeCell ref="A6:A22"/>
    <mergeCell ref="A24:A42"/>
    <mergeCell ref="C4:C5"/>
    <mergeCell ref="E4:H4"/>
    <mergeCell ref="J4:M4"/>
    <mergeCell ref="A43:AC43"/>
    <mergeCell ref="A23:AC23"/>
    <mergeCell ref="A81:C81"/>
    <mergeCell ref="A80:S80"/>
    <mergeCell ref="A68:T68"/>
    <mergeCell ref="A44:A67"/>
    <mergeCell ref="A69:A79"/>
    <mergeCell ref="A4:A5"/>
    <mergeCell ref="B4:B5"/>
    <mergeCell ref="A3:AC3"/>
    <mergeCell ref="A2:AC2"/>
    <mergeCell ref="A1:AC1"/>
    <mergeCell ref="AA4:AA5"/>
    <mergeCell ref="AC4:AC5"/>
    <mergeCell ref="S4:Y4"/>
    <mergeCell ref="O4:Q4"/>
  </mergeCells>
  <phoneticPr fontId="20" type="noConversion"/>
  <pageMargins left="0.11811023622047245" right="0.11811023622047245" top="0.15748031496062992" bottom="0.15748031496062992" header="0" footer="0"/>
  <pageSetup paperSize="9" scale="75" fitToHeight="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C6" sqref="C6"/>
    </sheetView>
  </sheetViews>
  <sheetFormatPr defaultRowHeight="15" x14ac:dyDescent="0.25"/>
  <cols>
    <col min="1" max="1" width="2.7109375" style="9" customWidth="1"/>
    <col min="2" max="2" width="3" style="9" bestFit="1" customWidth="1"/>
    <col min="3" max="3" width="47" style="61" customWidth="1"/>
    <col min="4" max="4" width="0.42578125" style="39" customWidth="1"/>
    <col min="5" max="5" width="8.5703125" customWidth="1"/>
    <col min="6" max="6" width="7.7109375" customWidth="1"/>
    <col min="7" max="7" width="8.28515625" customWidth="1"/>
    <col min="8" max="8" width="10.28515625" customWidth="1"/>
    <col min="9" max="9" width="0.42578125" style="39" customWidth="1"/>
    <col min="10" max="10" width="8.7109375" customWidth="1"/>
    <col min="11" max="11" width="11.7109375" customWidth="1"/>
    <col min="12" max="12" width="16.28515625" customWidth="1"/>
    <col min="13" max="13" width="10.28515625" customWidth="1"/>
    <col min="14" max="14" width="0.42578125" style="39" customWidth="1"/>
    <col min="15" max="15" width="10.140625" customWidth="1"/>
    <col min="16" max="16" width="9.7109375" customWidth="1"/>
    <col min="17" max="17" width="11.42578125" customWidth="1"/>
    <col min="18" max="18" width="0.42578125" style="39" customWidth="1"/>
    <col min="19" max="19" width="9.85546875" customWidth="1"/>
    <col min="20" max="20" width="10.7109375" customWidth="1"/>
    <col min="21" max="22" width="11.85546875" customWidth="1"/>
    <col min="23" max="23" width="11.7109375" customWidth="1"/>
    <col min="24" max="24" width="11.28515625" customWidth="1"/>
    <col min="25" max="25" width="10.5703125" customWidth="1"/>
    <col min="26" max="26" width="0.5703125" style="39" customWidth="1"/>
    <col min="27" max="27" width="15.5703125" customWidth="1"/>
    <col min="28" max="28" width="0.7109375" style="39" customWidth="1"/>
    <col min="29" max="29" width="12.42578125" customWidth="1"/>
  </cols>
  <sheetData>
    <row r="1" spans="1:29" s="63" customFormat="1" ht="25.9" customHeight="1" x14ac:dyDescent="0.2">
      <c r="A1" s="109" t="s">
        <v>13</v>
      </c>
      <c r="B1" s="109" t="s">
        <v>12</v>
      </c>
      <c r="C1" s="110"/>
      <c r="D1" s="62"/>
      <c r="E1" s="111" t="s">
        <v>6</v>
      </c>
      <c r="F1" s="111"/>
      <c r="G1" s="111"/>
      <c r="H1" s="111"/>
      <c r="I1" s="40"/>
      <c r="J1" s="111" t="s">
        <v>5</v>
      </c>
      <c r="K1" s="111"/>
      <c r="L1" s="111"/>
      <c r="M1" s="111"/>
      <c r="N1" s="40"/>
      <c r="O1" s="112" t="s">
        <v>9</v>
      </c>
      <c r="P1" s="112"/>
      <c r="Q1" s="112"/>
      <c r="R1" s="42"/>
      <c r="S1" s="114" t="s">
        <v>16</v>
      </c>
      <c r="T1" s="115"/>
      <c r="U1" s="115"/>
      <c r="V1" s="115"/>
      <c r="W1" s="115"/>
      <c r="X1" s="115"/>
      <c r="Y1" s="116"/>
      <c r="Z1" s="35"/>
      <c r="AA1" s="117" t="s">
        <v>23</v>
      </c>
      <c r="AB1" s="55"/>
      <c r="AC1" s="108" t="s">
        <v>24</v>
      </c>
    </row>
    <row r="2" spans="1:29" s="6" customFormat="1" ht="66.75" customHeight="1" x14ac:dyDescent="0.25">
      <c r="A2" s="109"/>
      <c r="B2" s="109"/>
      <c r="C2" s="110"/>
      <c r="D2" s="28"/>
      <c r="E2" s="11" t="s">
        <v>25</v>
      </c>
      <c r="F2" s="11" t="s">
        <v>2</v>
      </c>
      <c r="G2" s="11" t="s">
        <v>3</v>
      </c>
      <c r="H2" s="23" t="s">
        <v>4</v>
      </c>
      <c r="I2" s="43"/>
      <c r="J2" s="58" t="s">
        <v>7</v>
      </c>
      <c r="K2" s="58" t="s">
        <v>26</v>
      </c>
      <c r="L2" s="12" t="s">
        <v>8</v>
      </c>
      <c r="M2" s="23" t="s">
        <v>4</v>
      </c>
      <c r="N2" s="36"/>
      <c r="O2" s="12" t="s">
        <v>27</v>
      </c>
      <c r="P2" s="12" t="s">
        <v>28</v>
      </c>
      <c r="Q2" s="23" t="s">
        <v>4</v>
      </c>
      <c r="R2" s="43"/>
      <c r="S2" s="12" t="s">
        <v>17</v>
      </c>
      <c r="T2" s="12" t="s">
        <v>18</v>
      </c>
      <c r="U2" s="12" t="s">
        <v>21</v>
      </c>
      <c r="V2" s="12" t="s">
        <v>22</v>
      </c>
      <c r="W2" s="12" t="s">
        <v>19</v>
      </c>
      <c r="X2" s="12" t="s">
        <v>20</v>
      </c>
      <c r="Y2" s="23" t="s">
        <v>4</v>
      </c>
      <c r="Z2" s="36"/>
      <c r="AA2" s="117"/>
      <c r="AB2" s="55"/>
      <c r="AC2" s="108"/>
    </row>
    <row r="3" spans="1:29" ht="25.9" customHeight="1" x14ac:dyDescent="0.25">
      <c r="A3" s="104" t="s">
        <v>10</v>
      </c>
      <c r="B3" s="13">
        <v>1</v>
      </c>
      <c r="C3" s="14" t="s">
        <v>75</v>
      </c>
      <c r="D3" s="44"/>
      <c r="E3" s="25">
        <v>1030</v>
      </c>
      <c r="F3" s="25">
        <v>1021</v>
      </c>
      <c r="G3" s="26">
        <f t="shared" ref="G3:G34" si="0">F3*100/E3</f>
        <v>99.126213592233015</v>
      </c>
      <c r="H3" s="56">
        <v>7</v>
      </c>
      <c r="I3" s="41"/>
      <c r="J3" s="25">
        <v>1</v>
      </c>
      <c r="K3" s="25">
        <v>1</v>
      </c>
      <c r="L3" s="59">
        <v>1</v>
      </c>
      <c r="M3" s="56">
        <f t="shared" ref="M3:M34" si="1">J3+K3+L3</f>
        <v>3</v>
      </c>
      <c r="N3" s="41"/>
      <c r="O3" s="25">
        <v>1</v>
      </c>
      <c r="P3" s="25"/>
      <c r="Q3" s="56">
        <f t="shared" ref="Q3:Q34" si="2">O3+P3</f>
        <v>1</v>
      </c>
      <c r="R3" s="41"/>
      <c r="S3" s="25">
        <v>4</v>
      </c>
      <c r="T3" s="25">
        <v>1</v>
      </c>
      <c r="U3" s="25">
        <v>0</v>
      </c>
      <c r="V3" s="25">
        <v>0</v>
      </c>
      <c r="W3" s="65">
        <v>1</v>
      </c>
      <c r="X3" s="25">
        <v>2</v>
      </c>
      <c r="Y3" s="56">
        <f t="shared" ref="Y3:Y34" si="3">SUM(S3:X3)</f>
        <v>8</v>
      </c>
      <c r="Z3" s="37"/>
      <c r="AA3" s="27">
        <v>0.5</v>
      </c>
      <c r="AB3" s="38"/>
      <c r="AC3" s="30">
        <f t="shared" ref="AC3:AC34" si="4">H3+M3+Q3+Y3+AA3</f>
        <v>19.5</v>
      </c>
    </row>
    <row r="4" spans="1:29" ht="16.899999999999999" customHeight="1" x14ac:dyDescent="0.25">
      <c r="A4" s="104"/>
      <c r="B4" s="13">
        <v>2</v>
      </c>
      <c r="C4" s="14" t="s">
        <v>71</v>
      </c>
      <c r="D4" s="44"/>
      <c r="E4" s="25">
        <v>999</v>
      </c>
      <c r="F4" s="25">
        <v>752</v>
      </c>
      <c r="G4" s="26">
        <f t="shared" si="0"/>
        <v>75.275275275275277</v>
      </c>
      <c r="H4" s="56">
        <v>5</v>
      </c>
      <c r="I4" s="41"/>
      <c r="J4" s="25">
        <v>1</v>
      </c>
      <c r="K4" s="25">
        <v>0</v>
      </c>
      <c r="L4" s="25">
        <v>0</v>
      </c>
      <c r="M4" s="56">
        <f t="shared" si="1"/>
        <v>1</v>
      </c>
      <c r="N4" s="41"/>
      <c r="O4" s="25">
        <v>1</v>
      </c>
      <c r="P4" s="25">
        <v>1</v>
      </c>
      <c r="Q4" s="56">
        <f t="shared" si="2"/>
        <v>2</v>
      </c>
      <c r="R4" s="41"/>
      <c r="S4" s="25">
        <v>3</v>
      </c>
      <c r="T4" s="25">
        <v>1</v>
      </c>
      <c r="U4" s="25">
        <v>0</v>
      </c>
      <c r="V4" s="25">
        <v>1</v>
      </c>
      <c r="W4" s="65">
        <v>2</v>
      </c>
      <c r="X4" s="25">
        <v>2</v>
      </c>
      <c r="Y4" s="56">
        <f t="shared" si="3"/>
        <v>9</v>
      </c>
      <c r="Z4" s="37"/>
      <c r="AA4" s="27">
        <v>0.5</v>
      </c>
      <c r="AB4" s="38"/>
      <c r="AC4" s="30">
        <f t="shared" si="4"/>
        <v>17.5</v>
      </c>
    </row>
    <row r="5" spans="1:29" ht="25.5" x14ac:dyDescent="0.25">
      <c r="A5" s="104"/>
      <c r="B5" s="13">
        <v>3</v>
      </c>
      <c r="C5" s="19" t="s">
        <v>92</v>
      </c>
      <c r="D5" s="48"/>
      <c r="E5" s="25">
        <v>232</v>
      </c>
      <c r="F5" s="25">
        <v>189</v>
      </c>
      <c r="G5" s="26">
        <f t="shared" si="0"/>
        <v>81.465517241379317</v>
      </c>
      <c r="H5" s="56">
        <v>6</v>
      </c>
      <c r="I5" s="28"/>
      <c r="J5" s="25">
        <v>1</v>
      </c>
      <c r="K5" s="25">
        <v>0</v>
      </c>
      <c r="L5" s="25">
        <v>0</v>
      </c>
      <c r="M5" s="56">
        <f t="shared" si="1"/>
        <v>1</v>
      </c>
      <c r="N5" s="38"/>
      <c r="O5" s="25">
        <v>1</v>
      </c>
      <c r="P5" s="25">
        <v>1</v>
      </c>
      <c r="Q5" s="56">
        <f t="shared" si="2"/>
        <v>2</v>
      </c>
      <c r="R5" s="38"/>
      <c r="S5" s="25">
        <v>1</v>
      </c>
      <c r="T5" s="25">
        <v>1</v>
      </c>
      <c r="U5" s="25">
        <v>2</v>
      </c>
      <c r="V5" s="25">
        <v>1</v>
      </c>
      <c r="W5" s="25">
        <v>0</v>
      </c>
      <c r="X5" s="25">
        <v>1</v>
      </c>
      <c r="Y5" s="56">
        <f t="shared" si="3"/>
        <v>6</v>
      </c>
      <c r="Z5" s="37"/>
      <c r="AA5" s="56">
        <v>1</v>
      </c>
      <c r="AB5" s="37"/>
      <c r="AC5" s="30">
        <f t="shared" si="4"/>
        <v>16</v>
      </c>
    </row>
    <row r="6" spans="1:29" ht="16.899999999999999" customHeight="1" x14ac:dyDescent="0.25">
      <c r="A6" s="104"/>
      <c r="B6" s="13">
        <v>4</v>
      </c>
      <c r="C6" s="14" t="s">
        <v>77</v>
      </c>
      <c r="D6" s="44"/>
      <c r="E6" s="25">
        <v>517</v>
      </c>
      <c r="F6" s="25">
        <v>514</v>
      </c>
      <c r="G6" s="26">
        <f t="shared" si="0"/>
        <v>99.419729206963254</v>
      </c>
      <c r="H6" s="56">
        <v>7</v>
      </c>
      <c r="I6" s="41"/>
      <c r="J6" s="25">
        <v>1</v>
      </c>
      <c r="K6" s="59">
        <v>1</v>
      </c>
      <c r="L6" s="59">
        <v>0</v>
      </c>
      <c r="M6" s="56">
        <f t="shared" si="1"/>
        <v>2</v>
      </c>
      <c r="N6" s="41"/>
      <c r="O6" s="25">
        <v>1</v>
      </c>
      <c r="P6" s="25">
        <v>1</v>
      </c>
      <c r="Q6" s="56">
        <f t="shared" si="2"/>
        <v>2</v>
      </c>
      <c r="R6" s="41"/>
      <c r="S6" s="25">
        <v>1</v>
      </c>
      <c r="T6" s="25">
        <v>1</v>
      </c>
      <c r="U6" s="25">
        <v>0</v>
      </c>
      <c r="V6" s="25">
        <v>2</v>
      </c>
      <c r="W6" s="65">
        <v>0</v>
      </c>
      <c r="X6" s="25">
        <v>0</v>
      </c>
      <c r="Y6" s="56">
        <f t="shared" si="3"/>
        <v>4</v>
      </c>
      <c r="Z6" s="37"/>
      <c r="AA6" s="27">
        <v>1</v>
      </c>
      <c r="AB6" s="38"/>
      <c r="AC6" s="30">
        <f t="shared" si="4"/>
        <v>16</v>
      </c>
    </row>
    <row r="7" spans="1:29" ht="16.149999999999999" customHeight="1" x14ac:dyDescent="0.25">
      <c r="A7" s="104"/>
      <c r="B7" s="13">
        <v>5</v>
      </c>
      <c r="C7" s="16" t="s">
        <v>57</v>
      </c>
      <c r="D7" s="45"/>
      <c r="E7" s="25">
        <v>462</v>
      </c>
      <c r="F7" s="25">
        <v>428</v>
      </c>
      <c r="G7" s="26">
        <f t="shared" si="0"/>
        <v>92.640692640692635</v>
      </c>
      <c r="H7" s="27">
        <v>7</v>
      </c>
      <c r="I7" s="28"/>
      <c r="J7" s="25">
        <v>1</v>
      </c>
      <c r="K7" s="25">
        <v>1</v>
      </c>
      <c r="L7" s="25">
        <v>0</v>
      </c>
      <c r="M7" s="56">
        <f t="shared" si="1"/>
        <v>2</v>
      </c>
      <c r="N7" s="41"/>
      <c r="O7" s="25">
        <v>1</v>
      </c>
      <c r="P7" s="25">
        <v>1</v>
      </c>
      <c r="Q7" s="56">
        <f t="shared" si="2"/>
        <v>2</v>
      </c>
      <c r="R7" s="28"/>
      <c r="S7" s="25">
        <v>1</v>
      </c>
      <c r="T7" s="25">
        <v>1</v>
      </c>
      <c r="U7" s="25">
        <v>0</v>
      </c>
      <c r="V7" s="25">
        <v>0</v>
      </c>
      <c r="W7" s="65">
        <v>2</v>
      </c>
      <c r="X7" s="25">
        <v>0</v>
      </c>
      <c r="Y7" s="56">
        <f t="shared" si="3"/>
        <v>4</v>
      </c>
      <c r="Z7" s="37"/>
      <c r="AA7" s="22">
        <v>0.5</v>
      </c>
      <c r="AB7" s="28"/>
      <c r="AC7" s="30">
        <f t="shared" si="4"/>
        <v>15.5</v>
      </c>
    </row>
    <row r="8" spans="1:29" ht="26.45" customHeight="1" x14ac:dyDescent="0.25">
      <c r="A8" s="104"/>
      <c r="B8" s="13">
        <v>6</v>
      </c>
      <c r="C8" s="16" t="s">
        <v>46</v>
      </c>
      <c r="D8" s="45"/>
      <c r="E8" s="25">
        <v>202</v>
      </c>
      <c r="F8" s="25">
        <v>162</v>
      </c>
      <c r="G8" s="26">
        <f t="shared" si="0"/>
        <v>80.198019801980195</v>
      </c>
      <c r="H8" s="56">
        <v>6</v>
      </c>
      <c r="I8" s="28"/>
      <c r="J8" s="25">
        <v>1</v>
      </c>
      <c r="K8" s="25">
        <v>0</v>
      </c>
      <c r="L8" s="59">
        <v>1</v>
      </c>
      <c r="M8" s="56">
        <f t="shared" si="1"/>
        <v>2</v>
      </c>
      <c r="N8" s="38"/>
      <c r="O8" s="25"/>
      <c r="P8" s="25">
        <v>1</v>
      </c>
      <c r="Q8" s="56">
        <f t="shared" si="2"/>
        <v>1</v>
      </c>
      <c r="R8" s="38"/>
      <c r="S8" s="25">
        <v>2</v>
      </c>
      <c r="T8" s="25">
        <v>1</v>
      </c>
      <c r="U8" s="25">
        <v>0</v>
      </c>
      <c r="V8" s="25">
        <v>1</v>
      </c>
      <c r="W8" s="65">
        <v>1</v>
      </c>
      <c r="X8" s="25">
        <v>0</v>
      </c>
      <c r="Y8" s="56">
        <f t="shared" si="3"/>
        <v>5</v>
      </c>
      <c r="Z8" s="37"/>
      <c r="AA8" s="56">
        <v>0.5</v>
      </c>
      <c r="AB8" s="37"/>
      <c r="AC8" s="30">
        <f t="shared" si="4"/>
        <v>14.5</v>
      </c>
    </row>
    <row r="9" spans="1:29" ht="15.75" x14ac:dyDescent="0.25">
      <c r="A9" s="104"/>
      <c r="B9" s="13">
        <v>7</v>
      </c>
      <c r="C9" s="14" t="s">
        <v>62</v>
      </c>
      <c r="D9" s="44"/>
      <c r="E9" s="25">
        <v>260</v>
      </c>
      <c r="F9" s="25">
        <v>179</v>
      </c>
      <c r="G9" s="26">
        <f t="shared" si="0"/>
        <v>68.84615384615384</v>
      </c>
      <c r="H9" s="27">
        <v>4</v>
      </c>
      <c r="I9" s="28"/>
      <c r="J9" s="25">
        <v>1</v>
      </c>
      <c r="K9" s="25">
        <v>1</v>
      </c>
      <c r="L9" s="59">
        <v>0</v>
      </c>
      <c r="M9" s="56">
        <f t="shared" si="1"/>
        <v>2</v>
      </c>
      <c r="N9" s="41"/>
      <c r="O9" s="25">
        <v>1</v>
      </c>
      <c r="P9" s="25">
        <v>1</v>
      </c>
      <c r="Q9" s="56">
        <f t="shared" si="2"/>
        <v>2</v>
      </c>
      <c r="R9" s="28"/>
      <c r="S9" s="25">
        <v>1</v>
      </c>
      <c r="T9" s="25">
        <v>1</v>
      </c>
      <c r="U9" s="25">
        <v>2</v>
      </c>
      <c r="V9" s="25">
        <v>0</v>
      </c>
      <c r="W9" s="65">
        <v>2</v>
      </c>
      <c r="X9" s="25">
        <v>0</v>
      </c>
      <c r="Y9" s="56">
        <f t="shared" si="3"/>
        <v>6</v>
      </c>
      <c r="Z9" s="37"/>
      <c r="AA9" s="22">
        <v>0.5</v>
      </c>
      <c r="AB9" s="28"/>
      <c r="AC9" s="30">
        <f t="shared" si="4"/>
        <v>14.5</v>
      </c>
    </row>
    <row r="10" spans="1:29" ht="29.45" customHeight="1" x14ac:dyDescent="0.25">
      <c r="A10" s="104"/>
      <c r="B10" s="13">
        <v>8</v>
      </c>
      <c r="C10" s="16" t="s">
        <v>90</v>
      </c>
      <c r="D10" s="45"/>
      <c r="E10" s="25">
        <v>509</v>
      </c>
      <c r="F10" s="25">
        <v>505</v>
      </c>
      <c r="G10" s="26">
        <f t="shared" si="0"/>
        <v>99.214145383104125</v>
      </c>
      <c r="H10" s="27">
        <v>7</v>
      </c>
      <c r="I10" s="28"/>
      <c r="J10" s="25">
        <v>1</v>
      </c>
      <c r="K10" s="59">
        <v>1</v>
      </c>
      <c r="L10" s="25">
        <v>0</v>
      </c>
      <c r="M10" s="56">
        <f t="shared" si="1"/>
        <v>2</v>
      </c>
      <c r="N10" s="41"/>
      <c r="O10" s="25">
        <v>1</v>
      </c>
      <c r="P10" s="25"/>
      <c r="Q10" s="56">
        <f t="shared" si="2"/>
        <v>1</v>
      </c>
      <c r="R10" s="28"/>
      <c r="S10" s="25">
        <v>1</v>
      </c>
      <c r="T10" s="25">
        <v>1</v>
      </c>
      <c r="U10" s="25">
        <v>0</v>
      </c>
      <c r="V10" s="25">
        <v>0</v>
      </c>
      <c r="W10" s="65">
        <v>2</v>
      </c>
      <c r="X10" s="25">
        <v>0</v>
      </c>
      <c r="Y10" s="56">
        <f t="shared" si="3"/>
        <v>4</v>
      </c>
      <c r="Z10" s="37"/>
      <c r="AA10" s="22">
        <v>0.5</v>
      </c>
      <c r="AB10" s="28"/>
      <c r="AC10" s="30">
        <f t="shared" si="4"/>
        <v>14.5</v>
      </c>
    </row>
    <row r="11" spans="1:29" ht="29.45" customHeight="1" x14ac:dyDescent="0.25">
      <c r="A11" s="104"/>
      <c r="B11" s="13">
        <v>9</v>
      </c>
      <c r="C11" s="16" t="s">
        <v>63</v>
      </c>
      <c r="D11" s="45"/>
      <c r="E11" s="25">
        <v>716</v>
      </c>
      <c r="F11" s="25">
        <v>581</v>
      </c>
      <c r="G11" s="26">
        <f t="shared" si="0"/>
        <v>81.14525139664805</v>
      </c>
      <c r="H11" s="27">
        <v>6</v>
      </c>
      <c r="I11" s="28"/>
      <c r="J11" s="25">
        <v>1</v>
      </c>
      <c r="K11" s="25">
        <v>0</v>
      </c>
      <c r="L11" s="25">
        <v>0</v>
      </c>
      <c r="M11" s="56">
        <f t="shared" si="1"/>
        <v>1</v>
      </c>
      <c r="N11" s="41"/>
      <c r="O11" s="25">
        <v>1</v>
      </c>
      <c r="P11" s="25">
        <v>1</v>
      </c>
      <c r="Q11" s="56">
        <f t="shared" si="2"/>
        <v>2</v>
      </c>
      <c r="R11" s="28"/>
      <c r="S11" s="25">
        <v>1</v>
      </c>
      <c r="T11" s="25">
        <v>1</v>
      </c>
      <c r="U11" s="25">
        <v>0</v>
      </c>
      <c r="V11" s="25">
        <v>0</v>
      </c>
      <c r="W11" s="65">
        <v>2</v>
      </c>
      <c r="X11" s="25">
        <v>0</v>
      </c>
      <c r="Y11" s="56">
        <f t="shared" si="3"/>
        <v>4</v>
      </c>
      <c r="Z11" s="37"/>
      <c r="AA11" s="22">
        <v>1</v>
      </c>
      <c r="AB11" s="28"/>
      <c r="AC11" s="30">
        <f t="shared" si="4"/>
        <v>14</v>
      </c>
    </row>
    <row r="12" spans="1:29" ht="16.899999999999999" customHeight="1" x14ac:dyDescent="0.25">
      <c r="A12" s="104"/>
      <c r="B12" s="13">
        <v>10</v>
      </c>
      <c r="C12" s="14" t="s">
        <v>74</v>
      </c>
      <c r="D12" s="44"/>
      <c r="E12" s="25">
        <v>841</v>
      </c>
      <c r="F12" s="25">
        <v>579</v>
      </c>
      <c r="G12" s="26">
        <f t="shared" si="0"/>
        <v>68.846611177170033</v>
      </c>
      <c r="H12" s="56">
        <v>4</v>
      </c>
      <c r="I12" s="41"/>
      <c r="J12" s="25">
        <v>1</v>
      </c>
      <c r="K12" s="25">
        <v>0</v>
      </c>
      <c r="L12" s="25">
        <v>0</v>
      </c>
      <c r="M12" s="56">
        <f t="shared" si="1"/>
        <v>1</v>
      </c>
      <c r="N12" s="41"/>
      <c r="O12" s="25">
        <v>1</v>
      </c>
      <c r="P12" s="25">
        <v>1</v>
      </c>
      <c r="Q12" s="56">
        <f t="shared" si="2"/>
        <v>2</v>
      </c>
      <c r="R12" s="41"/>
      <c r="S12" s="25">
        <v>2</v>
      </c>
      <c r="T12" s="25">
        <v>1</v>
      </c>
      <c r="U12" s="25">
        <v>0</v>
      </c>
      <c r="V12" s="25">
        <v>2</v>
      </c>
      <c r="W12" s="25">
        <v>0</v>
      </c>
      <c r="X12" s="25">
        <v>1</v>
      </c>
      <c r="Y12" s="56">
        <f t="shared" si="3"/>
        <v>6</v>
      </c>
      <c r="Z12" s="37"/>
      <c r="AA12" s="27">
        <v>1</v>
      </c>
      <c r="AB12" s="38"/>
      <c r="AC12" s="30">
        <f t="shared" si="4"/>
        <v>14</v>
      </c>
    </row>
    <row r="13" spans="1:29" ht="29.45" customHeight="1" x14ac:dyDescent="0.25">
      <c r="A13" s="104"/>
      <c r="B13" s="13">
        <v>11</v>
      </c>
      <c r="C13" s="16" t="s">
        <v>93</v>
      </c>
      <c r="D13" s="45"/>
      <c r="E13" s="25">
        <v>51</v>
      </c>
      <c r="F13" s="25">
        <v>49</v>
      </c>
      <c r="G13" s="26">
        <f t="shared" si="0"/>
        <v>96.078431372549019</v>
      </c>
      <c r="H13" s="56">
        <v>7</v>
      </c>
      <c r="I13" s="28"/>
      <c r="J13" s="25">
        <v>1</v>
      </c>
      <c r="K13" s="25">
        <v>1</v>
      </c>
      <c r="L13" s="25">
        <v>0</v>
      </c>
      <c r="M13" s="56">
        <f t="shared" si="1"/>
        <v>2</v>
      </c>
      <c r="N13" s="28"/>
      <c r="O13" s="25"/>
      <c r="P13" s="25"/>
      <c r="Q13" s="56">
        <f t="shared" si="2"/>
        <v>0</v>
      </c>
      <c r="R13" s="28"/>
      <c r="S13" s="25">
        <v>1</v>
      </c>
      <c r="T13" s="25">
        <v>1</v>
      </c>
      <c r="U13" s="25">
        <v>2</v>
      </c>
      <c r="V13" s="25">
        <v>0</v>
      </c>
      <c r="W13" s="25">
        <v>0</v>
      </c>
      <c r="X13" s="25">
        <v>0</v>
      </c>
      <c r="Y13" s="56">
        <f t="shared" si="3"/>
        <v>4</v>
      </c>
      <c r="Z13" s="37"/>
      <c r="AA13" s="56">
        <v>0</v>
      </c>
      <c r="AB13" s="37"/>
      <c r="AC13" s="30">
        <f t="shared" si="4"/>
        <v>13</v>
      </c>
    </row>
    <row r="14" spans="1:29" ht="15.75" x14ac:dyDescent="0.25">
      <c r="A14" s="104"/>
      <c r="B14" s="13">
        <v>12</v>
      </c>
      <c r="C14" s="17" t="s">
        <v>47</v>
      </c>
      <c r="D14" s="46"/>
      <c r="E14" s="25">
        <v>286</v>
      </c>
      <c r="F14" s="25">
        <v>196</v>
      </c>
      <c r="G14" s="26">
        <f t="shared" si="0"/>
        <v>68.531468531468533</v>
      </c>
      <c r="H14" s="56">
        <v>4</v>
      </c>
      <c r="I14" s="28"/>
      <c r="J14" s="25">
        <v>1</v>
      </c>
      <c r="K14" s="25">
        <v>0</v>
      </c>
      <c r="L14" s="25">
        <v>0</v>
      </c>
      <c r="M14" s="56">
        <f t="shared" si="1"/>
        <v>1</v>
      </c>
      <c r="N14" s="38"/>
      <c r="O14" s="25">
        <v>1</v>
      </c>
      <c r="P14" s="25">
        <v>1</v>
      </c>
      <c r="Q14" s="56">
        <f t="shared" si="2"/>
        <v>2</v>
      </c>
      <c r="R14" s="38"/>
      <c r="S14" s="25">
        <v>1</v>
      </c>
      <c r="T14" s="25">
        <v>1</v>
      </c>
      <c r="U14" s="25">
        <v>1</v>
      </c>
      <c r="V14" s="25">
        <v>1</v>
      </c>
      <c r="W14" s="65">
        <v>1</v>
      </c>
      <c r="X14" s="25">
        <v>0</v>
      </c>
      <c r="Y14" s="56">
        <f t="shared" si="3"/>
        <v>5</v>
      </c>
      <c r="Z14" s="37"/>
      <c r="AA14" s="56">
        <v>1</v>
      </c>
      <c r="AB14" s="37"/>
      <c r="AC14" s="30">
        <f t="shared" si="4"/>
        <v>13</v>
      </c>
    </row>
    <row r="15" spans="1:29" ht="15.75" x14ac:dyDescent="0.25">
      <c r="A15" s="104"/>
      <c r="B15" s="13">
        <v>13</v>
      </c>
      <c r="C15" s="14" t="s">
        <v>54</v>
      </c>
      <c r="D15" s="44"/>
      <c r="E15" s="25">
        <v>206</v>
      </c>
      <c r="F15" s="25">
        <v>206</v>
      </c>
      <c r="G15" s="26">
        <f t="shared" si="0"/>
        <v>100</v>
      </c>
      <c r="H15" s="27">
        <v>7</v>
      </c>
      <c r="I15" s="28"/>
      <c r="J15" s="25">
        <v>1</v>
      </c>
      <c r="K15" s="25">
        <v>1</v>
      </c>
      <c r="L15" s="25">
        <v>0</v>
      </c>
      <c r="M15" s="56">
        <f t="shared" si="1"/>
        <v>2</v>
      </c>
      <c r="N15" s="41"/>
      <c r="O15" s="25">
        <v>1</v>
      </c>
      <c r="P15" s="25">
        <v>1</v>
      </c>
      <c r="Q15" s="56">
        <f t="shared" si="2"/>
        <v>2</v>
      </c>
      <c r="R15" s="28"/>
      <c r="S15" s="25">
        <v>1</v>
      </c>
      <c r="T15" s="25">
        <v>1</v>
      </c>
      <c r="U15" s="25">
        <v>0</v>
      </c>
      <c r="V15" s="25">
        <v>0</v>
      </c>
      <c r="W15" s="65">
        <v>0</v>
      </c>
      <c r="X15" s="25">
        <v>0</v>
      </c>
      <c r="Y15" s="56">
        <f t="shared" si="3"/>
        <v>2</v>
      </c>
      <c r="Z15" s="37"/>
      <c r="AA15" s="22">
        <v>0</v>
      </c>
      <c r="AB15" s="28"/>
      <c r="AC15" s="30">
        <f t="shared" si="4"/>
        <v>13</v>
      </c>
    </row>
    <row r="16" spans="1:29" ht="15.75" x14ac:dyDescent="0.25">
      <c r="A16" s="104"/>
      <c r="B16" s="13">
        <v>14</v>
      </c>
      <c r="C16" s="16" t="s">
        <v>73</v>
      </c>
      <c r="D16" s="45"/>
      <c r="E16" s="25">
        <v>816</v>
      </c>
      <c r="F16" s="25">
        <v>552</v>
      </c>
      <c r="G16" s="26">
        <f t="shared" si="0"/>
        <v>67.647058823529406</v>
      </c>
      <c r="H16" s="56">
        <v>4</v>
      </c>
      <c r="I16" s="41"/>
      <c r="J16" s="25">
        <v>1</v>
      </c>
      <c r="K16" s="25">
        <v>0</v>
      </c>
      <c r="L16" s="25">
        <v>0</v>
      </c>
      <c r="M16" s="56">
        <f t="shared" si="1"/>
        <v>1</v>
      </c>
      <c r="N16" s="41"/>
      <c r="O16" s="25">
        <v>1</v>
      </c>
      <c r="P16" s="25">
        <v>1</v>
      </c>
      <c r="Q16" s="56">
        <f t="shared" si="2"/>
        <v>2</v>
      </c>
      <c r="R16" s="41"/>
      <c r="S16" s="25">
        <v>2</v>
      </c>
      <c r="T16" s="25">
        <v>1</v>
      </c>
      <c r="U16" s="25">
        <v>0</v>
      </c>
      <c r="V16" s="25">
        <v>2</v>
      </c>
      <c r="W16" s="25">
        <v>0</v>
      </c>
      <c r="X16" s="25">
        <v>0</v>
      </c>
      <c r="Y16" s="56">
        <f t="shared" si="3"/>
        <v>5</v>
      </c>
      <c r="Z16" s="37"/>
      <c r="AA16" s="27">
        <v>0.5</v>
      </c>
      <c r="AB16" s="38"/>
      <c r="AC16" s="30">
        <f t="shared" si="4"/>
        <v>12.5</v>
      </c>
    </row>
    <row r="17" spans="1:29" ht="15.75" x14ac:dyDescent="0.25">
      <c r="A17" s="104"/>
      <c r="B17" s="13">
        <v>15</v>
      </c>
      <c r="C17" s="14" t="s">
        <v>76</v>
      </c>
      <c r="D17" s="44"/>
      <c r="E17" s="25">
        <v>2038</v>
      </c>
      <c r="F17" s="25">
        <v>962</v>
      </c>
      <c r="G17" s="26">
        <f t="shared" si="0"/>
        <v>47.20314033366045</v>
      </c>
      <c r="H17" s="56">
        <v>2</v>
      </c>
      <c r="I17" s="41"/>
      <c r="J17" s="25">
        <v>1</v>
      </c>
      <c r="K17" s="25">
        <v>0</v>
      </c>
      <c r="L17" s="25">
        <v>0</v>
      </c>
      <c r="M17" s="56">
        <f t="shared" si="1"/>
        <v>1</v>
      </c>
      <c r="N17" s="41"/>
      <c r="O17" s="25">
        <v>1</v>
      </c>
      <c r="P17" s="25">
        <v>1</v>
      </c>
      <c r="Q17" s="56">
        <f t="shared" si="2"/>
        <v>2</v>
      </c>
      <c r="R17" s="41"/>
      <c r="S17" s="25">
        <v>4</v>
      </c>
      <c r="T17" s="25">
        <v>1</v>
      </c>
      <c r="U17" s="25">
        <v>0</v>
      </c>
      <c r="V17" s="25">
        <v>0</v>
      </c>
      <c r="W17" s="25">
        <v>0</v>
      </c>
      <c r="X17" s="25">
        <v>2</v>
      </c>
      <c r="Y17" s="56">
        <f t="shared" si="3"/>
        <v>7</v>
      </c>
      <c r="Z17" s="37"/>
      <c r="AA17" s="27">
        <v>0.5</v>
      </c>
      <c r="AB17" s="38"/>
      <c r="AC17" s="30">
        <f t="shared" si="4"/>
        <v>12.5</v>
      </c>
    </row>
    <row r="18" spans="1:29" ht="15.75" x14ac:dyDescent="0.25">
      <c r="A18" s="104"/>
      <c r="B18" s="13">
        <v>16</v>
      </c>
      <c r="C18" s="14" t="s">
        <v>94</v>
      </c>
      <c r="D18" s="44"/>
      <c r="E18" s="25">
        <v>272</v>
      </c>
      <c r="F18" s="25">
        <v>260</v>
      </c>
      <c r="G18" s="26">
        <f t="shared" si="0"/>
        <v>95.588235294117652</v>
      </c>
      <c r="H18" s="27">
        <v>7</v>
      </c>
      <c r="I18" s="28"/>
      <c r="J18" s="25">
        <v>1</v>
      </c>
      <c r="K18" s="25">
        <v>0</v>
      </c>
      <c r="L18" s="25">
        <v>0</v>
      </c>
      <c r="M18" s="56">
        <f t="shared" si="1"/>
        <v>1</v>
      </c>
      <c r="N18" s="41"/>
      <c r="O18" s="25">
        <v>1</v>
      </c>
      <c r="P18" s="25"/>
      <c r="Q18" s="56">
        <f t="shared" si="2"/>
        <v>1</v>
      </c>
      <c r="R18" s="28"/>
      <c r="S18" s="25">
        <v>1</v>
      </c>
      <c r="T18" s="25">
        <v>1</v>
      </c>
      <c r="U18" s="25">
        <v>1</v>
      </c>
      <c r="V18" s="25">
        <v>0</v>
      </c>
      <c r="W18" s="65">
        <v>0</v>
      </c>
      <c r="X18" s="25">
        <v>0</v>
      </c>
      <c r="Y18" s="56">
        <f t="shared" si="3"/>
        <v>3</v>
      </c>
      <c r="Z18" s="37"/>
      <c r="AA18" s="27">
        <v>0</v>
      </c>
      <c r="AB18" s="38"/>
      <c r="AC18" s="30">
        <f t="shared" si="4"/>
        <v>12</v>
      </c>
    </row>
    <row r="19" spans="1:29" ht="16.899999999999999" customHeight="1" x14ac:dyDescent="0.25">
      <c r="A19" s="104"/>
      <c r="B19" s="13">
        <v>17</v>
      </c>
      <c r="C19" s="14" t="s">
        <v>89</v>
      </c>
      <c r="D19" s="44"/>
      <c r="E19" s="25">
        <v>264</v>
      </c>
      <c r="F19" s="25">
        <v>226</v>
      </c>
      <c r="G19" s="26">
        <f t="shared" si="0"/>
        <v>85.606060606060609</v>
      </c>
      <c r="H19" s="27">
        <v>6</v>
      </c>
      <c r="I19" s="28"/>
      <c r="J19" s="25">
        <v>1</v>
      </c>
      <c r="K19" s="25">
        <v>0</v>
      </c>
      <c r="L19" s="25">
        <v>0</v>
      </c>
      <c r="M19" s="56">
        <f t="shared" si="1"/>
        <v>1</v>
      </c>
      <c r="N19" s="41"/>
      <c r="O19" s="25">
        <v>1</v>
      </c>
      <c r="P19" s="25">
        <v>1</v>
      </c>
      <c r="Q19" s="56">
        <f t="shared" si="2"/>
        <v>2</v>
      </c>
      <c r="R19" s="28"/>
      <c r="S19" s="25">
        <v>1</v>
      </c>
      <c r="T19" s="25">
        <v>0</v>
      </c>
      <c r="U19" s="25">
        <v>0</v>
      </c>
      <c r="V19" s="25">
        <v>0</v>
      </c>
      <c r="W19" s="65">
        <v>1</v>
      </c>
      <c r="X19" s="25">
        <v>0</v>
      </c>
      <c r="Y19" s="56">
        <f t="shared" si="3"/>
        <v>2</v>
      </c>
      <c r="Z19" s="37"/>
      <c r="AA19" s="22">
        <v>1</v>
      </c>
      <c r="AB19" s="28"/>
      <c r="AC19" s="30">
        <f t="shared" si="4"/>
        <v>12</v>
      </c>
    </row>
    <row r="20" spans="1:29" ht="15.75" x14ac:dyDescent="0.25">
      <c r="A20" s="104"/>
      <c r="B20" s="13">
        <v>1</v>
      </c>
      <c r="C20" s="14" t="s">
        <v>68</v>
      </c>
      <c r="D20" s="44"/>
      <c r="E20" s="25">
        <v>239</v>
      </c>
      <c r="F20" s="25">
        <v>211</v>
      </c>
      <c r="G20" s="26">
        <f t="shared" si="0"/>
        <v>88.28451882845188</v>
      </c>
      <c r="H20" s="27">
        <v>6</v>
      </c>
      <c r="I20" s="28"/>
      <c r="J20" s="25">
        <v>1</v>
      </c>
      <c r="K20" s="25">
        <v>1</v>
      </c>
      <c r="L20" s="25">
        <v>0</v>
      </c>
      <c r="M20" s="56">
        <f t="shared" si="1"/>
        <v>2</v>
      </c>
      <c r="N20" s="41"/>
      <c r="O20" s="25">
        <v>1</v>
      </c>
      <c r="P20" s="25">
        <v>1</v>
      </c>
      <c r="Q20" s="56">
        <f t="shared" si="2"/>
        <v>2</v>
      </c>
      <c r="R20" s="28"/>
      <c r="S20" s="25">
        <v>1</v>
      </c>
      <c r="T20" s="25">
        <v>1</v>
      </c>
      <c r="U20" s="25">
        <v>0</v>
      </c>
      <c r="V20" s="25">
        <v>0</v>
      </c>
      <c r="W20" s="65">
        <v>0</v>
      </c>
      <c r="X20" s="25">
        <v>0</v>
      </c>
      <c r="Y20" s="56">
        <f t="shared" si="3"/>
        <v>2</v>
      </c>
      <c r="Z20" s="37"/>
      <c r="AA20" s="27">
        <v>0</v>
      </c>
      <c r="AB20" s="38"/>
      <c r="AC20" s="30">
        <f t="shared" si="4"/>
        <v>12</v>
      </c>
    </row>
    <row r="21" spans="1:29" ht="15.75" x14ac:dyDescent="0.25">
      <c r="A21" s="104"/>
      <c r="B21" s="13">
        <v>2</v>
      </c>
      <c r="C21" s="14" t="s">
        <v>70</v>
      </c>
      <c r="D21" s="44"/>
      <c r="E21" s="25">
        <v>765</v>
      </c>
      <c r="F21" s="25">
        <v>634</v>
      </c>
      <c r="G21" s="26">
        <f t="shared" si="0"/>
        <v>82.875816993464056</v>
      </c>
      <c r="H21" s="56">
        <v>6</v>
      </c>
      <c r="I21" s="41"/>
      <c r="J21" s="25">
        <v>1</v>
      </c>
      <c r="K21" s="25">
        <v>0</v>
      </c>
      <c r="L21" s="25">
        <v>0</v>
      </c>
      <c r="M21" s="56">
        <f t="shared" si="1"/>
        <v>1</v>
      </c>
      <c r="N21" s="41"/>
      <c r="O21" s="25">
        <v>1</v>
      </c>
      <c r="P21" s="25">
        <v>1</v>
      </c>
      <c r="Q21" s="56">
        <f t="shared" si="2"/>
        <v>2</v>
      </c>
      <c r="R21" s="41"/>
      <c r="S21" s="25">
        <v>1</v>
      </c>
      <c r="T21" s="25">
        <v>1</v>
      </c>
      <c r="U21" s="25">
        <v>0</v>
      </c>
      <c r="V21" s="25">
        <v>0</v>
      </c>
      <c r="W21" s="25">
        <v>0</v>
      </c>
      <c r="X21" s="25"/>
      <c r="Y21" s="56">
        <f t="shared" si="3"/>
        <v>2</v>
      </c>
      <c r="Z21" s="37"/>
      <c r="AA21" s="27">
        <v>0.5</v>
      </c>
      <c r="AB21" s="38"/>
      <c r="AC21" s="30">
        <f t="shared" si="4"/>
        <v>11.5</v>
      </c>
    </row>
    <row r="22" spans="1:29" ht="16.5" customHeight="1" x14ac:dyDescent="0.25">
      <c r="A22" s="104"/>
      <c r="B22" s="18">
        <v>3</v>
      </c>
      <c r="C22" s="14" t="s">
        <v>61</v>
      </c>
      <c r="D22" s="44"/>
      <c r="E22" s="25">
        <v>1347</v>
      </c>
      <c r="F22" s="25">
        <v>451</v>
      </c>
      <c r="G22" s="26">
        <f t="shared" si="0"/>
        <v>33.481811432813657</v>
      </c>
      <c r="H22" s="27">
        <v>1</v>
      </c>
      <c r="I22" s="28"/>
      <c r="J22" s="25">
        <v>1</v>
      </c>
      <c r="K22" s="25">
        <v>1</v>
      </c>
      <c r="L22" s="25">
        <v>0</v>
      </c>
      <c r="M22" s="56">
        <f t="shared" si="1"/>
        <v>2</v>
      </c>
      <c r="N22" s="41"/>
      <c r="O22" s="25">
        <v>1</v>
      </c>
      <c r="P22" s="25">
        <v>1</v>
      </c>
      <c r="Q22" s="56">
        <f t="shared" si="2"/>
        <v>2</v>
      </c>
      <c r="R22" s="28"/>
      <c r="S22" s="25">
        <v>3</v>
      </c>
      <c r="T22" s="25">
        <v>1</v>
      </c>
      <c r="U22" s="25">
        <v>0</v>
      </c>
      <c r="V22" s="25">
        <v>1</v>
      </c>
      <c r="W22" s="64">
        <v>0</v>
      </c>
      <c r="X22" s="25">
        <v>0</v>
      </c>
      <c r="Y22" s="56">
        <f t="shared" si="3"/>
        <v>5</v>
      </c>
      <c r="Z22" s="37"/>
      <c r="AA22" s="22">
        <v>1</v>
      </c>
      <c r="AB22" s="28"/>
      <c r="AC22" s="30">
        <f t="shared" si="4"/>
        <v>11</v>
      </c>
    </row>
    <row r="23" spans="1:29" ht="16.5" customHeight="1" x14ac:dyDescent="0.25">
      <c r="A23" s="104"/>
      <c r="B23" s="13">
        <v>4</v>
      </c>
      <c r="C23" s="14" t="s">
        <v>96</v>
      </c>
      <c r="D23" s="44"/>
      <c r="E23" s="25">
        <v>238</v>
      </c>
      <c r="F23" s="25">
        <v>211</v>
      </c>
      <c r="G23" s="26">
        <f t="shared" si="0"/>
        <v>88.655462184873954</v>
      </c>
      <c r="H23" s="27">
        <v>6</v>
      </c>
      <c r="I23" s="28"/>
      <c r="J23" s="25">
        <v>1</v>
      </c>
      <c r="K23" s="25">
        <v>0</v>
      </c>
      <c r="L23" s="25">
        <v>0</v>
      </c>
      <c r="M23" s="56">
        <f t="shared" si="1"/>
        <v>1</v>
      </c>
      <c r="N23" s="41"/>
      <c r="O23" s="25"/>
      <c r="P23" s="25">
        <v>1</v>
      </c>
      <c r="Q23" s="56">
        <f t="shared" si="2"/>
        <v>1</v>
      </c>
      <c r="R23" s="28"/>
      <c r="S23" s="25">
        <v>1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  <c r="Y23" s="56">
        <f t="shared" si="3"/>
        <v>2</v>
      </c>
      <c r="Z23" s="37"/>
      <c r="AA23" s="22">
        <v>0.5</v>
      </c>
      <c r="AB23" s="28"/>
      <c r="AC23" s="30">
        <f t="shared" si="4"/>
        <v>10.5</v>
      </c>
    </row>
    <row r="24" spans="1:29" ht="16.5" customHeight="1" x14ac:dyDescent="0.25">
      <c r="A24" s="104"/>
      <c r="B24" s="13">
        <v>5</v>
      </c>
      <c r="C24" s="14" t="s">
        <v>67</v>
      </c>
      <c r="D24" s="44"/>
      <c r="E24" s="25">
        <v>652</v>
      </c>
      <c r="F24" s="25">
        <v>444</v>
      </c>
      <c r="G24" s="26">
        <f t="shared" si="0"/>
        <v>68.098159509202461</v>
      </c>
      <c r="H24" s="27">
        <v>4</v>
      </c>
      <c r="I24" s="28"/>
      <c r="J24" s="25">
        <v>1</v>
      </c>
      <c r="K24" s="25">
        <v>0</v>
      </c>
      <c r="L24" s="25">
        <v>1</v>
      </c>
      <c r="M24" s="56">
        <f t="shared" si="1"/>
        <v>2</v>
      </c>
      <c r="N24" s="41"/>
      <c r="O24" s="25">
        <v>1</v>
      </c>
      <c r="P24" s="25">
        <v>1</v>
      </c>
      <c r="Q24" s="56">
        <f t="shared" si="2"/>
        <v>2</v>
      </c>
      <c r="R24" s="28"/>
      <c r="S24" s="25">
        <v>1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  <c r="Y24" s="56">
        <f t="shared" si="3"/>
        <v>2</v>
      </c>
      <c r="Z24" s="37"/>
      <c r="AA24" s="27">
        <v>0.5</v>
      </c>
      <c r="AB24" s="38"/>
      <c r="AC24" s="30">
        <f t="shared" si="4"/>
        <v>10.5</v>
      </c>
    </row>
    <row r="25" spans="1:29" ht="16.5" customHeight="1" x14ac:dyDescent="0.25">
      <c r="A25" s="104"/>
      <c r="B25" s="18">
        <v>6</v>
      </c>
      <c r="C25" s="14" t="s">
        <v>55</v>
      </c>
      <c r="D25" s="44"/>
      <c r="E25" s="25">
        <v>385</v>
      </c>
      <c r="F25" s="25">
        <v>225</v>
      </c>
      <c r="G25" s="26">
        <f t="shared" si="0"/>
        <v>58.441558441558442</v>
      </c>
      <c r="H25" s="27">
        <v>3</v>
      </c>
      <c r="I25" s="28"/>
      <c r="J25" s="25">
        <v>1</v>
      </c>
      <c r="K25" s="25">
        <v>0</v>
      </c>
      <c r="L25" s="25">
        <v>0</v>
      </c>
      <c r="M25" s="56">
        <f t="shared" si="1"/>
        <v>1</v>
      </c>
      <c r="N25" s="41"/>
      <c r="O25" s="25">
        <v>1</v>
      </c>
      <c r="P25" s="25">
        <v>1</v>
      </c>
      <c r="Q25" s="56">
        <f t="shared" si="2"/>
        <v>2</v>
      </c>
      <c r="R25" s="28"/>
      <c r="S25" s="25">
        <v>2</v>
      </c>
      <c r="T25" s="25">
        <v>1</v>
      </c>
      <c r="U25" s="25">
        <v>0</v>
      </c>
      <c r="V25" s="25">
        <v>0</v>
      </c>
      <c r="W25" s="25">
        <v>0</v>
      </c>
      <c r="X25" s="25">
        <v>1</v>
      </c>
      <c r="Y25" s="56">
        <f t="shared" si="3"/>
        <v>4</v>
      </c>
      <c r="Z25" s="37"/>
      <c r="AA25" s="22">
        <v>0.5</v>
      </c>
      <c r="AB25" s="28"/>
      <c r="AC25" s="30">
        <f t="shared" si="4"/>
        <v>10.5</v>
      </c>
    </row>
    <row r="26" spans="1:29" ht="25.5" x14ac:dyDescent="0.25">
      <c r="A26" s="104"/>
      <c r="B26" s="13">
        <v>7</v>
      </c>
      <c r="C26" s="14" t="s">
        <v>82</v>
      </c>
      <c r="D26" s="44"/>
      <c r="E26" s="25">
        <v>152</v>
      </c>
      <c r="F26" s="25">
        <v>109</v>
      </c>
      <c r="G26" s="26">
        <f t="shared" si="0"/>
        <v>71.71052631578948</v>
      </c>
      <c r="H26" s="56">
        <v>5</v>
      </c>
      <c r="I26" s="28"/>
      <c r="J26" s="25">
        <v>1</v>
      </c>
      <c r="K26" s="25">
        <v>0</v>
      </c>
      <c r="L26" s="25">
        <v>0</v>
      </c>
      <c r="M26" s="56">
        <f t="shared" si="1"/>
        <v>1</v>
      </c>
      <c r="N26" s="28"/>
      <c r="O26" s="25">
        <v>1</v>
      </c>
      <c r="P26" s="25">
        <v>1</v>
      </c>
      <c r="Q26" s="56">
        <f t="shared" si="2"/>
        <v>2</v>
      </c>
      <c r="R26" s="28"/>
      <c r="S26" s="25">
        <v>1</v>
      </c>
      <c r="T26" s="25">
        <v>0</v>
      </c>
      <c r="U26" s="25">
        <v>0</v>
      </c>
      <c r="V26" s="25">
        <v>0</v>
      </c>
      <c r="W26" s="65">
        <v>0</v>
      </c>
      <c r="X26" s="25">
        <v>1</v>
      </c>
      <c r="Y26" s="56">
        <f t="shared" si="3"/>
        <v>2</v>
      </c>
      <c r="Z26" s="37"/>
      <c r="AA26" s="56">
        <v>0</v>
      </c>
      <c r="AB26" s="37"/>
      <c r="AC26" s="30">
        <f t="shared" si="4"/>
        <v>10</v>
      </c>
    </row>
    <row r="27" spans="1:29" ht="15.75" x14ac:dyDescent="0.25">
      <c r="A27" s="104"/>
      <c r="B27" s="13">
        <v>8</v>
      </c>
      <c r="C27" s="16" t="s">
        <v>84</v>
      </c>
      <c r="D27" s="45"/>
      <c r="E27" s="25">
        <v>19</v>
      </c>
      <c r="F27" s="25">
        <v>17</v>
      </c>
      <c r="G27" s="26">
        <f t="shared" si="0"/>
        <v>89.473684210526315</v>
      </c>
      <c r="H27" s="56">
        <v>6</v>
      </c>
      <c r="I27" s="28"/>
      <c r="J27" s="25">
        <v>1</v>
      </c>
      <c r="K27" s="25">
        <v>0</v>
      </c>
      <c r="L27" s="25">
        <v>0</v>
      </c>
      <c r="M27" s="56">
        <f t="shared" si="1"/>
        <v>1</v>
      </c>
      <c r="N27" s="28"/>
      <c r="O27" s="25"/>
      <c r="P27" s="25"/>
      <c r="Q27" s="56">
        <f t="shared" si="2"/>
        <v>0</v>
      </c>
      <c r="R27" s="28"/>
      <c r="S27" s="25">
        <v>1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56">
        <f t="shared" si="3"/>
        <v>2</v>
      </c>
      <c r="Z27" s="37"/>
      <c r="AA27" s="56">
        <v>0.5</v>
      </c>
      <c r="AB27" s="37"/>
      <c r="AC27" s="30">
        <f t="shared" si="4"/>
        <v>9.5</v>
      </c>
    </row>
    <row r="28" spans="1:29" ht="15.75" x14ac:dyDescent="0.25">
      <c r="A28" s="104"/>
      <c r="B28" s="18">
        <v>9</v>
      </c>
      <c r="C28" s="20" t="s">
        <v>95</v>
      </c>
      <c r="D28" s="49"/>
      <c r="E28" s="25">
        <v>276</v>
      </c>
      <c r="F28" s="25">
        <v>142</v>
      </c>
      <c r="G28" s="26">
        <f t="shared" si="0"/>
        <v>51.449275362318843</v>
      </c>
      <c r="H28" s="56">
        <v>3</v>
      </c>
      <c r="I28" s="28"/>
      <c r="J28" s="25">
        <v>1</v>
      </c>
      <c r="K28" s="25">
        <v>0</v>
      </c>
      <c r="L28" s="59">
        <v>0</v>
      </c>
      <c r="M28" s="56">
        <f t="shared" si="1"/>
        <v>1</v>
      </c>
      <c r="N28" s="38"/>
      <c r="O28" s="25">
        <v>1</v>
      </c>
      <c r="P28" s="25">
        <v>1</v>
      </c>
      <c r="Q28" s="56">
        <f t="shared" si="2"/>
        <v>2</v>
      </c>
      <c r="R28" s="38"/>
      <c r="S28" s="25">
        <v>2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56">
        <f t="shared" si="3"/>
        <v>3</v>
      </c>
      <c r="Z28" s="37"/>
      <c r="AA28" s="56">
        <v>0.5</v>
      </c>
      <c r="AB28" s="37"/>
      <c r="AC28" s="30">
        <f t="shared" si="4"/>
        <v>9.5</v>
      </c>
    </row>
    <row r="29" spans="1:29" ht="15.75" x14ac:dyDescent="0.25">
      <c r="A29" s="104"/>
      <c r="B29" s="13">
        <v>10</v>
      </c>
      <c r="C29" s="17" t="s">
        <v>64</v>
      </c>
      <c r="D29" s="46"/>
      <c r="E29" s="25">
        <v>692</v>
      </c>
      <c r="F29" s="25">
        <v>352</v>
      </c>
      <c r="G29" s="26">
        <f t="shared" si="0"/>
        <v>50.867052023121389</v>
      </c>
      <c r="H29" s="27">
        <v>3</v>
      </c>
      <c r="I29" s="28"/>
      <c r="J29" s="25">
        <v>1</v>
      </c>
      <c r="K29" s="25">
        <v>0</v>
      </c>
      <c r="L29" s="25">
        <v>0</v>
      </c>
      <c r="M29" s="56">
        <f t="shared" si="1"/>
        <v>1</v>
      </c>
      <c r="N29" s="41"/>
      <c r="O29" s="25">
        <v>1</v>
      </c>
      <c r="P29" s="25">
        <v>1</v>
      </c>
      <c r="Q29" s="56">
        <f t="shared" si="2"/>
        <v>2</v>
      </c>
      <c r="R29" s="28"/>
      <c r="S29" s="25">
        <v>1</v>
      </c>
      <c r="T29" s="25">
        <v>1</v>
      </c>
      <c r="U29" s="25">
        <v>0</v>
      </c>
      <c r="V29" s="25">
        <v>0</v>
      </c>
      <c r="W29" s="25">
        <v>0</v>
      </c>
      <c r="X29" s="25">
        <v>1</v>
      </c>
      <c r="Y29" s="56">
        <f t="shared" si="3"/>
        <v>3</v>
      </c>
      <c r="Z29" s="37"/>
      <c r="AA29" s="22">
        <v>0.5</v>
      </c>
      <c r="AB29" s="28"/>
      <c r="AC29" s="30">
        <f t="shared" si="4"/>
        <v>9.5</v>
      </c>
    </row>
    <row r="30" spans="1:29" ht="15.75" x14ac:dyDescent="0.25">
      <c r="A30" s="104"/>
      <c r="B30" s="13">
        <v>11</v>
      </c>
      <c r="C30" s="16" t="s">
        <v>72</v>
      </c>
      <c r="D30" s="45"/>
      <c r="E30" s="25">
        <v>1295</v>
      </c>
      <c r="F30" s="25">
        <v>679</v>
      </c>
      <c r="G30" s="26">
        <f t="shared" si="0"/>
        <v>52.432432432432435</v>
      </c>
      <c r="H30" s="56">
        <v>3</v>
      </c>
      <c r="I30" s="41"/>
      <c r="J30" s="25">
        <v>1</v>
      </c>
      <c r="K30" s="25">
        <v>0</v>
      </c>
      <c r="L30" s="25">
        <v>0</v>
      </c>
      <c r="M30" s="56">
        <f t="shared" si="1"/>
        <v>1</v>
      </c>
      <c r="N30" s="41"/>
      <c r="O30" s="25">
        <v>1</v>
      </c>
      <c r="P30" s="25"/>
      <c r="Q30" s="56">
        <f t="shared" si="2"/>
        <v>1</v>
      </c>
      <c r="R30" s="41"/>
      <c r="S30" s="25">
        <v>3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  <c r="Y30" s="56">
        <f t="shared" si="3"/>
        <v>4</v>
      </c>
      <c r="Z30" s="37"/>
      <c r="AA30" s="27">
        <v>0.5</v>
      </c>
      <c r="AB30" s="38"/>
      <c r="AC30" s="30">
        <f t="shared" si="4"/>
        <v>9.5</v>
      </c>
    </row>
    <row r="31" spans="1:29" ht="16.5" customHeight="1" x14ac:dyDescent="0.25">
      <c r="A31" s="104"/>
      <c r="B31" s="18">
        <v>12</v>
      </c>
      <c r="C31" s="16" t="s">
        <v>81</v>
      </c>
      <c r="D31" s="45"/>
      <c r="E31" s="25">
        <v>156</v>
      </c>
      <c r="F31" s="25">
        <v>70</v>
      </c>
      <c r="G31" s="26">
        <f t="shared" si="0"/>
        <v>44.871794871794869</v>
      </c>
      <c r="H31" s="56">
        <v>2</v>
      </c>
      <c r="I31" s="28"/>
      <c r="J31" s="25">
        <v>1</v>
      </c>
      <c r="K31" s="25">
        <v>0</v>
      </c>
      <c r="L31" s="25">
        <v>0</v>
      </c>
      <c r="M31" s="56">
        <f t="shared" si="1"/>
        <v>1</v>
      </c>
      <c r="N31" s="28"/>
      <c r="O31" s="25">
        <v>1</v>
      </c>
      <c r="P31" s="25">
        <v>1</v>
      </c>
      <c r="Q31" s="56">
        <f t="shared" si="2"/>
        <v>2</v>
      </c>
      <c r="R31" s="28"/>
      <c r="S31" s="25">
        <v>1</v>
      </c>
      <c r="T31" s="25">
        <v>1</v>
      </c>
      <c r="U31" s="25">
        <v>0</v>
      </c>
      <c r="V31" s="25">
        <v>1</v>
      </c>
      <c r="W31" s="25">
        <v>0</v>
      </c>
      <c r="X31" s="25">
        <v>0</v>
      </c>
      <c r="Y31" s="56">
        <f t="shared" si="3"/>
        <v>3</v>
      </c>
      <c r="Z31" s="37"/>
      <c r="AA31" s="56">
        <v>1</v>
      </c>
      <c r="AB31" s="37"/>
      <c r="AC31" s="30">
        <f t="shared" si="4"/>
        <v>9</v>
      </c>
    </row>
    <row r="32" spans="1:29" ht="16.5" customHeight="1" x14ac:dyDescent="0.25">
      <c r="A32" s="104"/>
      <c r="B32" s="13">
        <v>13</v>
      </c>
      <c r="C32" s="14" t="s">
        <v>44</v>
      </c>
      <c r="D32" s="44"/>
      <c r="E32" s="25">
        <v>240</v>
      </c>
      <c r="F32" s="25">
        <v>130</v>
      </c>
      <c r="G32" s="26">
        <f t="shared" si="0"/>
        <v>54.166666666666664</v>
      </c>
      <c r="H32" s="56">
        <v>3</v>
      </c>
      <c r="I32" s="28"/>
      <c r="J32" s="25">
        <v>1</v>
      </c>
      <c r="K32" s="25">
        <v>0</v>
      </c>
      <c r="L32" s="25">
        <v>0</v>
      </c>
      <c r="M32" s="56">
        <f t="shared" si="1"/>
        <v>1</v>
      </c>
      <c r="N32" s="38"/>
      <c r="O32" s="25">
        <v>1</v>
      </c>
      <c r="P32" s="25">
        <v>1</v>
      </c>
      <c r="Q32" s="56">
        <f t="shared" si="2"/>
        <v>2</v>
      </c>
      <c r="R32" s="38"/>
      <c r="S32" s="25">
        <v>1</v>
      </c>
      <c r="T32" s="25">
        <v>1</v>
      </c>
      <c r="U32" s="25">
        <v>1</v>
      </c>
      <c r="V32" s="25">
        <v>0</v>
      </c>
      <c r="W32" s="65">
        <v>0</v>
      </c>
      <c r="X32" s="25">
        <v>0</v>
      </c>
      <c r="Y32" s="56">
        <f t="shared" si="3"/>
        <v>3</v>
      </c>
      <c r="Z32" s="37"/>
      <c r="AA32" s="56">
        <v>0</v>
      </c>
      <c r="AB32" s="37"/>
      <c r="AC32" s="30">
        <f t="shared" si="4"/>
        <v>9</v>
      </c>
    </row>
    <row r="33" spans="1:29" ht="15.75" x14ac:dyDescent="0.25">
      <c r="A33" s="104"/>
      <c r="B33" s="13">
        <v>14</v>
      </c>
      <c r="C33" s="14" t="s">
        <v>32</v>
      </c>
      <c r="D33" s="44"/>
      <c r="E33" s="25">
        <v>187</v>
      </c>
      <c r="F33" s="25">
        <v>137</v>
      </c>
      <c r="G33" s="26">
        <f t="shared" si="0"/>
        <v>73.262032085561501</v>
      </c>
      <c r="H33" s="56">
        <v>5</v>
      </c>
      <c r="I33" s="28"/>
      <c r="J33" s="25">
        <v>1</v>
      </c>
      <c r="K33" s="25">
        <v>0</v>
      </c>
      <c r="L33" s="25">
        <v>0</v>
      </c>
      <c r="M33" s="56">
        <f t="shared" si="1"/>
        <v>1</v>
      </c>
      <c r="N33" s="38"/>
      <c r="O33" s="25"/>
      <c r="P33" s="25"/>
      <c r="Q33" s="56">
        <f t="shared" si="2"/>
        <v>0</v>
      </c>
      <c r="R33" s="38"/>
      <c r="S33" s="25">
        <v>1</v>
      </c>
      <c r="T33" s="25">
        <v>1</v>
      </c>
      <c r="U33" s="25">
        <v>0</v>
      </c>
      <c r="V33" s="25">
        <v>0</v>
      </c>
      <c r="W33" s="65">
        <v>1</v>
      </c>
      <c r="X33" s="25">
        <v>0</v>
      </c>
      <c r="Y33" s="56">
        <f t="shared" si="3"/>
        <v>3</v>
      </c>
      <c r="Z33" s="37"/>
      <c r="AA33" s="56">
        <v>0</v>
      </c>
      <c r="AB33" s="37"/>
      <c r="AC33" s="30">
        <f t="shared" si="4"/>
        <v>9</v>
      </c>
    </row>
    <row r="34" spans="1:29" ht="16.5" customHeight="1" x14ac:dyDescent="0.25">
      <c r="A34" s="104"/>
      <c r="B34" s="18">
        <v>15</v>
      </c>
      <c r="C34" s="17" t="s">
        <v>53</v>
      </c>
      <c r="D34" s="46"/>
      <c r="E34" s="25">
        <v>637</v>
      </c>
      <c r="F34" s="25">
        <v>447</v>
      </c>
      <c r="G34" s="26">
        <f t="shared" si="0"/>
        <v>70.172684458398749</v>
      </c>
      <c r="H34" s="27">
        <v>5</v>
      </c>
      <c r="I34" s="28"/>
      <c r="J34" s="25">
        <v>1</v>
      </c>
      <c r="K34" s="25">
        <v>0</v>
      </c>
      <c r="L34" s="25">
        <v>0</v>
      </c>
      <c r="M34" s="56">
        <f t="shared" si="1"/>
        <v>1</v>
      </c>
      <c r="N34" s="41"/>
      <c r="O34" s="25">
        <v>1</v>
      </c>
      <c r="P34" s="25">
        <v>1</v>
      </c>
      <c r="Q34" s="56">
        <f t="shared" si="2"/>
        <v>2</v>
      </c>
      <c r="R34" s="28"/>
      <c r="S34" s="25">
        <v>0</v>
      </c>
      <c r="T34" s="25">
        <v>1</v>
      </c>
      <c r="U34" s="25">
        <v>0</v>
      </c>
      <c r="V34" s="25">
        <v>0</v>
      </c>
      <c r="W34" s="25">
        <v>0</v>
      </c>
      <c r="X34" s="25">
        <v>0</v>
      </c>
      <c r="Y34" s="56">
        <f t="shared" si="3"/>
        <v>1</v>
      </c>
      <c r="Z34" s="37"/>
      <c r="AA34" s="22">
        <v>0</v>
      </c>
      <c r="AB34" s="28"/>
      <c r="AC34" s="30">
        <f t="shared" si="4"/>
        <v>9</v>
      </c>
    </row>
    <row r="35" spans="1:29" ht="16.5" customHeight="1" x14ac:dyDescent="0.25">
      <c r="A35" s="104"/>
      <c r="B35" s="13">
        <v>16</v>
      </c>
      <c r="C35" s="14" t="s">
        <v>60</v>
      </c>
      <c r="D35" s="44"/>
      <c r="E35" s="25">
        <v>295</v>
      </c>
      <c r="F35" s="25">
        <v>188</v>
      </c>
      <c r="G35" s="26">
        <f t="shared" ref="G35:G66" si="5">F35*100/E35</f>
        <v>63.728813559322035</v>
      </c>
      <c r="H35" s="27">
        <v>4</v>
      </c>
      <c r="I35" s="28"/>
      <c r="J35" s="25">
        <v>1</v>
      </c>
      <c r="K35" s="25">
        <v>0</v>
      </c>
      <c r="L35" s="25">
        <v>0</v>
      </c>
      <c r="M35" s="56">
        <f t="shared" ref="M35:M66" si="6">J35+K35+L35</f>
        <v>1</v>
      </c>
      <c r="N35" s="41"/>
      <c r="O35" s="25">
        <v>1</v>
      </c>
      <c r="P35" s="25">
        <v>1</v>
      </c>
      <c r="Q35" s="56">
        <f t="shared" ref="Q35:Q66" si="7">O35+P35</f>
        <v>2</v>
      </c>
      <c r="R35" s="28"/>
      <c r="S35" s="25">
        <v>1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56">
        <f t="shared" ref="Y35:Y66" si="8">SUM(S35:X35)</f>
        <v>2</v>
      </c>
      <c r="Z35" s="37"/>
      <c r="AA35" s="22">
        <v>0</v>
      </c>
      <c r="AB35" s="28"/>
      <c r="AC35" s="30">
        <f t="shared" ref="AC35:AC66" si="9">H35+M35+Q35+Y35+AA35</f>
        <v>9</v>
      </c>
    </row>
    <row r="36" spans="1:29" ht="16.5" customHeight="1" x14ac:dyDescent="0.25">
      <c r="A36" s="104"/>
      <c r="B36" s="13">
        <v>17</v>
      </c>
      <c r="C36" s="14" t="s">
        <v>69</v>
      </c>
      <c r="D36" s="44"/>
      <c r="E36" s="25">
        <v>402</v>
      </c>
      <c r="F36" s="25">
        <v>211</v>
      </c>
      <c r="G36" s="26">
        <f t="shared" si="5"/>
        <v>52.487562189054728</v>
      </c>
      <c r="H36" s="27">
        <v>3</v>
      </c>
      <c r="I36" s="28"/>
      <c r="J36" s="25">
        <v>1</v>
      </c>
      <c r="K36" s="25">
        <v>1</v>
      </c>
      <c r="L36" s="25">
        <v>0</v>
      </c>
      <c r="M36" s="56">
        <f t="shared" si="6"/>
        <v>2</v>
      </c>
      <c r="N36" s="41"/>
      <c r="O36" s="25"/>
      <c r="P36" s="25">
        <v>1</v>
      </c>
      <c r="Q36" s="56">
        <f t="shared" si="7"/>
        <v>1</v>
      </c>
      <c r="R36" s="28"/>
      <c r="S36" s="25">
        <v>2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  <c r="Y36" s="56">
        <f t="shared" si="8"/>
        <v>3</v>
      </c>
      <c r="Z36" s="37"/>
      <c r="AA36" s="22">
        <v>0</v>
      </c>
      <c r="AB36" s="28"/>
      <c r="AC36" s="30">
        <f t="shared" si="9"/>
        <v>9</v>
      </c>
    </row>
    <row r="37" spans="1:29" ht="16.5" customHeight="1" x14ac:dyDescent="0.25">
      <c r="A37" s="104"/>
      <c r="B37" s="18">
        <v>18</v>
      </c>
      <c r="C37" s="57" t="s">
        <v>78</v>
      </c>
      <c r="D37" s="50"/>
      <c r="E37" s="25">
        <v>739</v>
      </c>
      <c r="F37" s="25">
        <v>526</v>
      </c>
      <c r="G37" s="26">
        <f t="shared" si="5"/>
        <v>71.17726657645467</v>
      </c>
      <c r="H37" s="56">
        <v>5</v>
      </c>
      <c r="I37" s="41"/>
      <c r="J37" s="25">
        <v>1</v>
      </c>
      <c r="K37" s="25">
        <v>1</v>
      </c>
      <c r="L37" s="59">
        <v>0</v>
      </c>
      <c r="M37" s="56">
        <f t="shared" si="6"/>
        <v>2</v>
      </c>
      <c r="N37" s="41"/>
      <c r="O37" s="25"/>
      <c r="P37" s="25"/>
      <c r="Q37" s="56">
        <f t="shared" si="7"/>
        <v>0</v>
      </c>
      <c r="R37" s="41"/>
      <c r="S37" s="25">
        <v>1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  <c r="Y37" s="56">
        <f t="shared" si="8"/>
        <v>2</v>
      </c>
      <c r="Z37" s="37"/>
      <c r="AA37" s="27">
        <v>0</v>
      </c>
      <c r="AB37" s="38"/>
      <c r="AC37" s="30">
        <f t="shared" si="9"/>
        <v>9</v>
      </c>
    </row>
    <row r="38" spans="1:29" ht="16.5" customHeight="1" x14ac:dyDescent="0.25">
      <c r="A38" s="104"/>
      <c r="B38" s="13">
        <v>19</v>
      </c>
      <c r="C38" s="16" t="s">
        <v>45</v>
      </c>
      <c r="D38" s="45"/>
      <c r="E38" s="25">
        <v>225</v>
      </c>
      <c r="F38" s="25">
        <v>118</v>
      </c>
      <c r="G38" s="26">
        <f t="shared" si="5"/>
        <v>52.444444444444443</v>
      </c>
      <c r="H38" s="56">
        <v>3</v>
      </c>
      <c r="I38" s="28"/>
      <c r="J38" s="25">
        <v>1</v>
      </c>
      <c r="K38" s="25">
        <v>0</v>
      </c>
      <c r="L38" s="59">
        <v>0</v>
      </c>
      <c r="M38" s="56">
        <f t="shared" si="6"/>
        <v>1</v>
      </c>
      <c r="N38" s="38"/>
      <c r="O38" s="25">
        <v>1</v>
      </c>
      <c r="P38" s="25"/>
      <c r="Q38" s="56">
        <f t="shared" si="7"/>
        <v>1</v>
      </c>
      <c r="R38" s="38"/>
      <c r="S38" s="25">
        <v>1</v>
      </c>
      <c r="T38" s="25">
        <v>1</v>
      </c>
      <c r="U38" s="25">
        <v>0</v>
      </c>
      <c r="V38" s="25">
        <v>1</v>
      </c>
      <c r="W38" s="65">
        <v>0</v>
      </c>
      <c r="X38" s="25">
        <v>0</v>
      </c>
      <c r="Y38" s="56">
        <f t="shared" si="8"/>
        <v>3</v>
      </c>
      <c r="Z38" s="37"/>
      <c r="AA38" s="56">
        <v>0.5</v>
      </c>
      <c r="AB38" s="37"/>
      <c r="AC38" s="30">
        <f t="shared" si="9"/>
        <v>8.5</v>
      </c>
    </row>
    <row r="39" spans="1:29" ht="15.75" x14ac:dyDescent="0.25">
      <c r="A39" s="104" t="s">
        <v>11</v>
      </c>
      <c r="B39" s="18">
        <v>1</v>
      </c>
      <c r="C39" s="14" t="s">
        <v>59</v>
      </c>
      <c r="D39" s="44"/>
      <c r="E39" s="25">
        <v>708</v>
      </c>
      <c r="F39" s="25">
        <v>285</v>
      </c>
      <c r="G39" s="26">
        <f t="shared" si="5"/>
        <v>40.254237288135592</v>
      </c>
      <c r="H39" s="27">
        <v>2</v>
      </c>
      <c r="I39" s="28"/>
      <c r="J39" s="25">
        <v>1</v>
      </c>
      <c r="K39" s="25">
        <v>0</v>
      </c>
      <c r="L39" s="25">
        <v>0</v>
      </c>
      <c r="M39" s="56">
        <f t="shared" si="6"/>
        <v>1</v>
      </c>
      <c r="N39" s="41"/>
      <c r="O39" s="25">
        <v>1</v>
      </c>
      <c r="P39" s="25"/>
      <c r="Q39" s="56">
        <f t="shared" si="7"/>
        <v>1</v>
      </c>
      <c r="R39" s="28"/>
      <c r="S39" s="25">
        <v>2</v>
      </c>
      <c r="T39" s="25">
        <v>1</v>
      </c>
      <c r="U39" s="25">
        <v>0</v>
      </c>
      <c r="V39" s="25">
        <v>1</v>
      </c>
      <c r="W39" s="25">
        <v>0</v>
      </c>
      <c r="X39" s="25">
        <v>0</v>
      </c>
      <c r="Y39" s="56">
        <f t="shared" si="8"/>
        <v>4</v>
      </c>
      <c r="Z39" s="37"/>
      <c r="AA39" s="22">
        <v>0.5</v>
      </c>
      <c r="AB39" s="28"/>
      <c r="AC39" s="30">
        <f t="shared" si="9"/>
        <v>8.5</v>
      </c>
    </row>
    <row r="40" spans="1:29" ht="16.5" customHeight="1" x14ac:dyDescent="0.25">
      <c r="A40" s="104"/>
      <c r="B40" s="18">
        <v>2</v>
      </c>
      <c r="C40" s="16" t="s">
        <v>51</v>
      </c>
      <c r="D40" s="45"/>
      <c r="E40" s="25">
        <v>1020</v>
      </c>
      <c r="F40" s="25">
        <v>343</v>
      </c>
      <c r="G40" s="26">
        <f t="shared" si="5"/>
        <v>33.627450980392155</v>
      </c>
      <c r="H40" s="27">
        <v>1</v>
      </c>
      <c r="I40" s="28"/>
      <c r="J40" s="25">
        <v>1</v>
      </c>
      <c r="K40" s="25">
        <v>0</v>
      </c>
      <c r="L40" s="25">
        <v>0</v>
      </c>
      <c r="M40" s="56">
        <f t="shared" si="6"/>
        <v>1</v>
      </c>
      <c r="N40" s="41"/>
      <c r="O40" s="25">
        <v>1</v>
      </c>
      <c r="P40" s="25">
        <v>1</v>
      </c>
      <c r="Q40" s="56">
        <f t="shared" si="7"/>
        <v>2</v>
      </c>
      <c r="R40" s="28"/>
      <c r="S40" s="25">
        <v>3</v>
      </c>
      <c r="T40" s="25">
        <v>1</v>
      </c>
      <c r="U40" s="25">
        <v>0</v>
      </c>
      <c r="V40" s="25">
        <v>0</v>
      </c>
      <c r="W40" s="64">
        <v>0</v>
      </c>
      <c r="X40" s="25">
        <v>0</v>
      </c>
      <c r="Y40" s="56">
        <f t="shared" si="8"/>
        <v>4</v>
      </c>
      <c r="Z40" s="37"/>
      <c r="AA40" s="22">
        <v>0.5</v>
      </c>
      <c r="AB40" s="28"/>
      <c r="AC40" s="30">
        <f t="shared" si="9"/>
        <v>8.5</v>
      </c>
    </row>
    <row r="41" spans="1:29" ht="16.5" customHeight="1" x14ac:dyDescent="0.25">
      <c r="A41" s="104"/>
      <c r="B41" s="18">
        <v>3</v>
      </c>
      <c r="C41" s="16" t="s">
        <v>86</v>
      </c>
      <c r="D41" s="45"/>
      <c r="E41" s="25">
        <v>32</v>
      </c>
      <c r="F41" s="25">
        <v>31</v>
      </c>
      <c r="G41" s="26">
        <f t="shared" si="5"/>
        <v>96.875</v>
      </c>
      <c r="H41" s="56">
        <v>7</v>
      </c>
      <c r="I41" s="28">
        <v>0</v>
      </c>
      <c r="J41" s="25">
        <v>1</v>
      </c>
      <c r="K41" s="25">
        <v>0</v>
      </c>
      <c r="L41" s="25">
        <v>0</v>
      </c>
      <c r="M41" s="56">
        <f t="shared" si="6"/>
        <v>1</v>
      </c>
      <c r="N41" s="28"/>
      <c r="O41" s="25"/>
      <c r="P41" s="25"/>
      <c r="Q41" s="56">
        <f t="shared" si="7"/>
        <v>0</v>
      </c>
      <c r="R41" s="28"/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56">
        <f t="shared" si="8"/>
        <v>0</v>
      </c>
      <c r="Z41" s="37"/>
      <c r="AA41" s="56">
        <v>0</v>
      </c>
      <c r="AB41" s="37"/>
      <c r="AC41" s="30">
        <f t="shared" si="9"/>
        <v>8</v>
      </c>
    </row>
    <row r="42" spans="1:29" ht="15.75" x14ac:dyDescent="0.25">
      <c r="A42" s="104"/>
      <c r="B42" s="18">
        <v>4</v>
      </c>
      <c r="C42" s="14" t="s">
        <v>29</v>
      </c>
      <c r="D42" s="44"/>
      <c r="E42" s="25">
        <v>39</v>
      </c>
      <c r="F42" s="25">
        <v>39</v>
      </c>
      <c r="G42" s="26">
        <f t="shared" si="5"/>
        <v>100</v>
      </c>
      <c r="H42" s="56">
        <v>7</v>
      </c>
      <c r="I42" s="28"/>
      <c r="J42" s="25">
        <v>0</v>
      </c>
      <c r="K42" s="25">
        <v>0</v>
      </c>
      <c r="L42" s="25">
        <v>0</v>
      </c>
      <c r="M42" s="56">
        <f t="shared" si="6"/>
        <v>0</v>
      </c>
      <c r="N42" s="28"/>
      <c r="O42" s="25"/>
      <c r="P42" s="25"/>
      <c r="Q42" s="56">
        <f t="shared" si="7"/>
        <v>0</v>
      </c>
      <c r="R42" s="28"/>
      <c r="S42" s="25">
        <v>0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56">
        <f t="shared" si="8"/>
        <v>1</v>
      </c>
      <c r="Z42" s="37"/>
      <c r="AA42" s="56">
        <v>0</v>
      </c>
      <c r="AB42" s="37"/>
      <c r="AC42" s="30">
        <f t="shared" si="9"/>
        <v>8</v>
      </c>
    </row>
    <row r="43" spans="1:29" ht="25.5" x14ac:dyDescent="0.25">
      <c r="A43" s="104"/>
      <c r="B43" s="18">
        <v>5</v>
      </c>
      <c r="C43" s="16" t="s">
        <v>85</v>
      </c>
      <c r="D43" s="45"/>
      <c r="E43" s="25">
        <v>84</v>
      </c>
      <c r="F43" s="25">
        <v>55</v>
      </c>
      <c r="G43" s="26">
        <f t="shared" si="5"/>
        <v>65.476190476190482</v>
      </c>
      <c r="H43" s="56">
        <v>4</v>
      </c>
      <c r="I43" s="28"/>
      <c r="J43" s="25">
        <v>1</v>
      </c>
      <c r="K43" s="25">
        <v>0</v>
      </c>
      <c r="L43" s="25">
        <v>0</v>
      </c>
      <c r="M43" s="56">
        <f t="shared" si="6"/>
        <v>1</v>
      </c>
      <c r="N43" s="28"/>
      <c r="O43" s="25">
        <v>1</v>
      </c>
      <c r="P43" s="25"/>
      <c r="Q43" s="56">
        <f t="shared" si="7"/>
        <v>1</v>
      </c>
      <c r="R43" s="28"/>
      <c r="S43" s="25">
        <v>1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56">
        <f t="shared" si="8"/>
        <v>2</v>
      </c>
      <c r="Z43" s="37"/>
      <c r="AA43" s="56">
        <v>0</v>
      </c>
      <c r="AB43" s="37"/>
      <c r="AC43" s="30">
        <f t="shared" si="9"/>
        <v>8</v>
      </c>
    </row>
    <row r="44" spans="1:29" ht="16.5" customHeight="1" x14ac:dyDescent="0.25">
      <c r="A44" s="104"/>
      <c r="B44" s="18">
        <v>6</v>
      </c>
      <c r="C44" s="14" t="s">
        <v>38</v>
      </c>
      <c r="D44" s="44"/>
      <c r="E44" s="25">
        <v>82</v>
      </c>
      <c r="F44" s="25">
        <v>67</v>
      </c>
      <c r="G44" s="26">
        <f t="shared" si="5"/>
        <v>81.707317073170728</v>
      </c>
      <c r="H44" s="56">
        <v>6</v>
      </c>
      <c r="I44" s="28"/>
      <c r="J44" s="25">
        <v>1</v>
      </c>
      <c r="K44" s="25">
        <v>0</v>
      </c>
      <c r="L44" s="25">
        <v>0</v>
      </c>
      <c r="M44" s="56">
        <f t="shared" si="6"/>
        <v>1</v>
      </c>
      <c r="N44" s="28"/>
      <c r="O44" s="25"/>
      <c r="P44" s="25"/>
      <c r="Q44" s="56">
        <f t="shared" si="7"/>
        <v>0</v>
      </c>
      <c r="R44" s="28"/>
      <c r="S44" s="25">
        <v>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56">
        <f t="shared" si="8"/>
        <v>1</v>
      </c>
      <c r="Z44" s="37"/>
      <c r="AA44" s="56">
        <v>0</v>
      </c>
      <c r="AB44" s="37"/>
      <c r="AC44" s="30">
        <f t="shared" si="9"/>
        <v>8</v>
      </c>
    </row>
    <row r="45" spans="1:29" ht="16.5" customHeight="1" x14ac:dyDescent="0.25">
      <c r="A45" s="104"/>
      <c r="B45" s="18">
        <v>7</v>
      </c>
      <c r="C45" s="14" t="s">
        <v>52</v>
      </c>
      <c r="D45" s="44"/>
      <c r="E45" s="25">
        <v>707</v>
      </c>
      <c r="F45" s="25">
        <v>290</v>
      </c>
      <c r="G45" s="26">
        <f t="shared" si="5"/>
        <v>41.018387553041016</v>
      </c>
      <c r="H45" s="27">
        <v>2</v>
      </c>
      <c r="I45" s="28"/>
      <c r="J45" s="25">
        <v>1</v>
      </c>
      <c r="K45" s="25">
        <v>0</v>
      </c>
      <c r="L45" s="25">
        <v>0</v>
      </c>
      <c r="M45" s="56">
        <f t="shared" si="6"/>
        <v>1</v>
      </c>
      <c r="N45" s="41"/>
      <c r="O45" s="25">
        <v>1</v>
      </c>
      <c r="P45" s="25">
        <v>1</v>
      </c>
      <c r="Q45" s="56">
        <f t="shared" si="7"/>
        <v>2</v>
      </c>
      <c r="R45" s="28"/>
      <c r="S45" s="25">
        <v>1</v>
      </c>
      <c r="T45" s="25">
        <v>1</v>
      </c>
      <c r="U45" s="25">
        <v>0</v>
      </c>
      <c r="V45" s="25">
        <v>0</v>
      </c>
      <c r="W45" s="25">
        <v>0</v>
      </c>
      <c r="X45" s="25">
        <v>1</v>
      </c>
      <c r="Y45" s="56">
        <f t="shared" si="8"/>
        <v>3</v>
      </c>
      <c r="Z45" s="37"/>
      <c r="AA45" s="22">
        <v>0</v>
      </c>
      <c r="AB45" s="28"/>
      <c r="AC45" s="30">
        <f t="shared" si="9"/>
        <v>8</v>
      </c>
    </row>
    <row r="46" spans="1:29" ht="15.75" x14ac:dyDescent="0.25">
      <c r="A46" s="104"/>
      <c r="B46" s="18">
        <v>8</v>
      </c>
      <c r="C46" s="16" t="s">
        <v>0</v>
      </c>
      <c r="D46" s="45"/>
      <c r="E46" s="25">
        <v>356</v>
      </c>
      <c r="F46" s="25">
        <v>214</v>
      </c>
      <c r="G46" s="26">
        <f t="shared" si="5"/>
        <v>60.112359550561798</v>
      </c>
      <c r="H46" s="27">
        <v>4</v>
      </c>
      <c r="I46" s="28"/>
      <c r="J46" s="25">
        <v>1</v>
      </c>
      <c r="K46" s="25">
        <v>0</v>
      </c>
      <c r="L46" s="25">
        <v>0</v>
      </c>
      <c r="M46" s="56">
        <f t="shared" si="6"/>
        <v>1</v>
      </c>
      <c r="N46" s="41"/>
      <c r="O46" s="25">
        <v>1</v>
      </c>
      <c r="P46" s="25"/>
      <c r="Q46" s="56">
        <f t="shared" si="7"/>
        <v>1</v>
      </c>
      <c r="R46" s="28"/>
      <c r="S46" s="25">
        <v>1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56">
        <f t="shared" si="8"/>
        <v>2</v>
      </c>
      <c r="Z46" s="37"/>
      <c r="AA46" s="22">
        <v>0</v>
      </c>
      <c r="AB46" s="28"/>
      <c r="AC46" s="30">
        <f t="shared" si="9"/>
        <v>8</v>
      </c>
    </row>
    <row r="47" spans="1:29" ht="17.25" customHeight="1" x14ac:dyDescent="0.25">
      <c r="A47" s="104"/>
      <c r="B47" s="18">
        <v>9</v>
      </c>
      <c r="C47" s="17" t="s">
        <v>58</v>
      </c>
      <c r="D47" s="46"/>
      <c r="E47" s="25">
        <v>420</v>
      </c>
      <c r="F47" s="25">
        <v>258</v>
      </c>
      <c r="G47" s="26">
        <f t="shared" si="5"/>
        <v>61.428571428571431</v>
      </c>
      <c r="H47" s="27">
        <v>4</v>
      </c>
      <c r="I47" s="28"/>
      <c r="J47" s="25">
        <v>1</v>
      </c>
      <c r="K47" s="25">
        <v>0</v>
      </c>
      <c r="L47" s="25">
        <v>0</v>
      </c>
      <c r="M47" s="56">
        <f t="shared" si="6"/>
        <v>1</v>
      </c>
      <c r="N47" s="41"/>
      <c r="O47" s="25">
        <v>1</v>
      </c>
      <c r="P47" s="25"/>
      <c r="Q47" s="56">
        <f t="shared" si="7"/>
        <v>1</v>
      </c>
      <c r="R47" s="28"/>
      <c r="S47" s="25">
        <v>1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  <c r="Y47" s="56">
        <f t="shared" si="8"/>
        <v>2</v>
      </c>
      <c r="Z47" s="37"/>
      <c r="AA47" s="22">
        <v>0</v>
      </c>
      <c r="AB47" s="28"/>
      <c r="AC47" s="30">
        <f t="shared" si="9"/>
        <v>8</v>
      </c>
    </row>
    <row r="48" spans="1:29" ht="16.5" customHeight="1" x14ac:dyDescent="0.25">
      <c r="A48" s="104"/>
      <c r="B48" s="18">
        <v>10</v>
      </c>
      <c r="C48" s="14" t="s">
        <v>41</v>
      </c>
      <c r="D48" s="44"/>
      <c r="E48" s="25">
        <v>271</v>
      </c>
      <c r="F48" s="25">
        <v>163</v>
      </c>
      <c r="G48" s="26">
        <f t="shared" si="5"/>
        <v>60.147601476014763</v>
      </c>
      <c r="H48" s="56">
        <v>4</v>
      </c>
      <c r="I48" s="28"/>
      <c r="J48" s="25">
        <v>1</v>
      </c>
      <c r="K48" s="25">
        <v>0</v>
      </c>
      <c r="L48" s="25">
        <v>0</v>
      </c>
      <c r="M48" s="56">
        <f t="shared" si="6"/>
        <v>1</v>
      </c>
      <c r="N48" s="38"/>
      <c r="O48" s="25">
        <v>1</v>
      </c>
      <c r="P48" s="25"/>
      <c r="Q48" s="56">
        <f t="shared" si="7"/>
        <v>1</v>
      </c>
      <c r="R48" s="38"/>
      <c r="S48" s="25">
        <v>1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56">
        <f t="shared" si="8"/>
        <v>1</v>
      </c>
      <c r="Z48" s="37"/>
      <c r="AA48" s="56">
        <v>0.5</v>
      </c>
      <c r="AB48" s="37"/>
      <c r="AC48" s="30">
        <f t="shared" si="9"/>
        <v>7.5</v>
      </c>
    </row>
    <row r="49" spans="1:29" ht="16.5" customHeight="1" x14ac:dyDescent="0.25">
      <c r="A49" s="104"/>
      <c r="B49" s="18">
        <v>11</v>
      </c>
      <c r="C49" s="14" t="s">
        <v>66</v>
      </c>
      <c r="D49" s="44"/>
      <c r="E49" s="25">
        <v>428</v>
      </c>
      <c r="F49" s="25">
        <v>192</v>
      </c>
      <c r="G49" s="26">
        <f t="shared" si="5"/>
        <v>44.859813084112147</v>
      </c>
      <c r="H49" s="27">
        <v>2</v>
      </c>
      <c r="I49" s="28"/>
      <c r="J49" s="25">
        <v>1</v>
      </c>
      <c r="K49" s="25">
        <v>0</v>
      </c>
      <c r="L49" s="25">
        <v>0</v>
      </c>
      <c r="M49" s="56">
        <f t="shared" si="6"/>
        <v>1</v>
      </c>
      <c r="N49" s="41"/>
      <c r="O49" s="25">
        <v>1</v>
      </c>
      <c r="P49" s="25"/>
      <c r="Q49" s="56">
        <f t="shared" si="7"/>
        <v>1</v>
      </c>
      <c r="R49" s="28"/>
      <c r="S49" s="25">
        <v>1</v>
      </c>
      <c r="T49" s="25">
        <v>1</v>
      </c>
      <c r="U49" s="25">
        <v>1</v>
      </c>
      <c r="V49" s="25">
        <v>0</v>
      </c>
      <c r="W49" s="25">
        <v>0</v>
      </c>
      <c r="X49" s="25">
        <v>0</v>
      </c>
      <c r="Y49" s="56">
        <f t="shared" si="8"/>
        <v>3</v>
      </c>
      <c r="Z49" s="37"/>
      <c r="AA49" s="22">
        <v>0.5</v>
      </c>
      <c r="AB49" s="28"/>
      <c r="AC49" s="30">
        <f t="shared" si="9"/>
        <v>7.5</v>
      </c>
    </row>
    <row r="50" spans="1:29" ht="16.5" customHeight="1" x14ac:dyDescent="0.25">
      <c r="A50" s="104"/>
      <c r="B50" s="18">
        <v>12</v>
      </c>
      <c r="C50" s="14" t="s">
        <v>79</v>
      </c>
      <c r="D50" s="44"/>
      <c r="E50" s="25">
        <v>99</v>
      </c>
      <c r="F50" s="25">
        <v>82</v>
      </c>
      <c r="G50" s="26">
        <f t="shared" si="5"/>
        <v>82.828282828282823</v>
      </c>
      <c r="H50" s="56">
        <v>6</v>
      </c>
      <c r="I50" s="28"/>
      <c r="J50" s="25">
        <v>1</v>
      </c>
      <c r="K50" s="25">
        <v>0</v>
      </c>
      <c r="L50" s="25">
        <v>0</v>
      </c>
      <c r="M50" s="56">
        <f t="shared" si="6"/>
        <v>1</v>
      </c>
      <c r="N50" s="28"/>
      <c r="O50" s="25"/>
      <c r="P50" s="25"/>
      <c r="Q50" s="56">
        <f t="shared" si="7"/>
        <v>0</v>
      </c>
      <c r="R50" s="28"/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56">
        <f t="shared" si="8"/>
        <v>0</v>
      </c>
      <c r="Z50" s="37"/>
      <c r="AA50" s="56">
        <v>0</v>
      </c>
      <c r="AB50" s="37"/>
      <c r="AC50" s="30">
        <f t="shared" si="9"/>
        <v>7</v>
      </c>
    </row>
    <row r="51" spans="1:29" ht="16.5" customHeight="1" x14ac:dyDescent="0.25">
      <c r="A51" s="104"/>
      <c r="B51" s="18">
        <v>13</v>
      </c>
      <c r="C51" s="16" t="s">
        <v>83</v>
      </c>
      <c r="D51" s="45"/>
      <c r="E51" s="25">
        <v>83</v>
      </c>
      <c r="F51" s="25">
        <v>47</v>
      </c>
      <c r="G51" s="26">
        <f t="shared" si="5"/>
        <v>56.626506024096386</v>
      </c>
      <c r="H51" s="56">
        <v>3</v>
      </c>
      <c r="I51" s="28"/>
      <c r="J51" s="25">
        <v>1</v>
      </c>
      <c r="K51" s="59">
        <v>0</v>
      </c>
      <c r="L51" s="25">
        <v>0</v>
      </c>
      <c r="M51" s="56">
        <f t="shared" si="6"/>
        <v>1</v>
      </c>
      <c r="N51" s="28"/>
      <c r="O51" s="25">
        <v>1</v>
      </c>
      <c r="P51" s="25"/>
      <c r="Q51" s="56">
        <f t="shared" si="7"/>
        <v>1</v>
      </c>
      <c r="R51" s="28"/>
      <c r="S51" s="25">
        <v>0</v>
      </c>
      <c r="T51" s="25">
        <v>1</v>
      </c>
      <c r="U51" s="25">
        <v>1</v>
      </c>
      <c r="V51" s="25">
        <v>0</v>
      </c>
      <c r="W51" s="25">
        <v>0</v>
      </c>
      <c r="X51" s="25">
        <v>0</v>
      </c>
      <c r="Y51" s="56">
        <f t="shared" si="8"/>
        <v>2</v>
      </c>
      <c r="Z51" s="37"/>
      <c r="AA51" s="56">
        <v>0</v>
      </c>
      <c r="AB51" s="37"/>
      <c r="AC51" s="30">
        <f t="shared" si="9"/>
        <v>7</v>
      </c>
    </row>
    <row r="52" spans="1:29" ht="16.5" customHeight="1" x14ac:dyDescent="0.25">
      <c r="A52" s="104"/>
      <c r="B52" s="18">
        <v>14</v>
      </c>
      <c r="C52" s="14" t="s">
        <v>37</v>
      </c>
      <c r="D52" s="44"/>
      <c r="E52" s="25">
        <v>178</v>
      </c>
      <c r="F52" s="25">
        <v>77</v>
      </c>
      <c r="G52" s="26">
        <f t="shared" si="5"/>
        <v>43.258426966292134</v>
      </c>
      <c r="H52" s="56">
        <v>2</v>
      </c>
      <c r="I52" s="28"/>
      <c r="J52" s="25">
        <v>1</v>
      </c>
      <c r="K52" s="25">
        <v>1</v>
      </c>
      <c r="L52" s="25">
        <v>0</v>
      </c>
      <c r="M52" s="56">
        <f t="shared" si="6"/>
        <v>2</v>
      </c>
      <c r="N52" s="38"/>
      <c r="O52" s="25"/>
      <c r="P52" s="25"/>
      <c r="Q52" s="56">
        <f t="shared" si="7"/>
        <v>0</v>
      </c>
      <c r="R52" s="38"/>
      <c r="S52" s="25">
        <v>1</v>
      </c>
      <c r="T52" s="25">
        <v>1</v>
      </c>
      <c r="U52" s="25">
        <v>0</v>
      </c>
      <c r="V52" s="25">
        <v>0</v>
      </c>
      <c r="W52" s="25">
        <v>0</v>
      </c>
      <c r="X52" s="25">
        <v>1</v>
      </c>
      <c r="Y52" s="56">
        <f t="shared" si="8"/>
        <v>3</v>
      </c>
      <c r="Z52" s="37"/>
      <c r="AA52" s="56">
        <v>0</v>
      </c>
      <c r="AB52" s="37"/>
      <c r="AC52" s="30">
        <f t="shared" si="9"/>
        <v>7</v>
      </c>
    </row>
    <row r="53" spans="1:29" ht="16.5" customHeight="1" x14ac:dyDescent="0.25">
      <c r="A53" s="104"/>
      <c r="B53" s="18">
        <v>15</v>
      </c>
      <c r="C53" s="16" t="s">
        <v>97</v>
      </c>
      <c r="D53" s="45"/>
      <c r="E53" s="25">
        <v>75</v>
      </c>
      <c r="F53" s="25">
        <v>43</v>
      </c>
      <c r="G53" s="26">
        <f t="shared" si="5"/>
        <v>57.333333333333336</v>
      </c>
      <c r="H53" s="56">
        <v>3</v>
      </c>
      <c r="I53" s="28"/>
      <c r="J53" s="25">
        <v>1</v>
      </c>
      <c r="K53" s="25">
        <v>0</v>
      </c>
      <c r="L53" s="25">
        <v>0</v>
      </c>
      <c r="M53" s="56">
        <f t="shared" si="6"/>
        <v>1</v>
      </c>
      <c r="N53" s="28"/>
      <c r="O53" s="25">
        <v>1</v>
      </c>
      <c r="P53" s="25"/>
      <c r="Q53" s="56">
        <f t="shared" si="7"/>
        <v>1</v>
      </c>
      <c r="R53" s="28"/>
      <c r="S53" s="25">
        <v>1</v>
      </c>
      <c r="T53" s="25">
        <v>1</v>
      </c>
      <c r="U53" s="25">
        <v>0</v>
      </c>
      <c r="V53" s="25">
        <v>0</v>
      </c>
      <c r="W53" s="25">
        <v>0</v>
      </c>
      <c r="X53" s="25">
        <v>0</v>
      </c>
      <c r="Y53" s="56">
        <f t="shared" si="8"/>
        <v>2</v>
      </c>
      <c r="Z53" s="37"/>
      <c r="AA53" s="56">
        <v>0</v>
      </c>
      <c r="AB53" s="37"/>
      <c r="AC53" s="30">
        <f t="shared" si="9"/>
        <v>7</v>
      </c>
    </row>
    <row r="54" spans="1:29" ht="16.5" customHeight="1" x14ac:dyDescent="0.25">
      <c r="A54" s="104"/>
      <c r="B54" s="18">
        <v>16</v>
      </c>
      <c r="C54" s="14" t="s">
        <v>48</v>
      </c>
      <c r="D54" s="44"/>
      <c r="E54" s="25">
        <v>194</v>
      </c>
      <c r="F54" s="25">
        <v>137</v>
      </c>
      <c r="G54" s="26">
        <f t="shared" si="5"/>
        <v>70.618556701030926</v>
      </c>
      <c r="H54" s="56">
        <v>5</v>
      </c>
      <c r="I54" s="28"/>
      <c r="J54" s="25">
        <v>1</v>
      </c>
      <c r="K54" s="25">
        <v>0</v>
      </c>
      <c r="L54" s="25">
        <v>0</v>
      </c>
      <c r="M54" s="56">
        <f t="shared" si="6"/>
        <v>1</v>
      </c>
      <c r="N54" s="38"/>
      <c r="O54" s="25">
        <v>1</v>
      </c>
      <c r="P54" s="25"/>
      <c r="Q54" s="56">
        <f t="shared" si="7"/>
        <v>1</v>
      </c>
      <c r="R54" s="38"/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56">
        <f t="shared" si="8"/>
        <v>0</v>
      </c>
      <c r="Z54" s="37"/>
      <c r="AA54" s="56"/>
      <c r="AB54" s="37"/>
      <c r="AC54" s="30">
        <f t="shared" si="9"/>
        <v>7</v>
      </c>
    </row>
    <row r="55" spans="1:29" ht="16.5" customHeight="1" x14ac:dyDescent="0.25">
      <c r="A55" s="104"/>
      <c r="B55" s="18">
        <v>17</v>
      </c>
      <c r="C55" s="14" t="s">
        <v>65</v>
      </c>
      <c r="D55" s="44"/>
      <c r="E55" s="25">
        <v>178</v>
      </c>
      <c r="F55" s="25">
        <v>159</v>
      </c>
      <c r="G55" s="26">
        <f t="shared" si="5"/>
        <v>89.325842696629209</v>
      </c>
      <c r="H55" s="56">
        <v>6</v>
      </c>
      <c r="I55" s="28"/>
      <c r="J55" s="25">
        <v>1</v>
      </c>
      <c r="K55" s="25">
        <v>0</v>
      </c>
      <c r="L55" s="25">
        <v>0</v>
      </c>
      <c r="M55" s="56">
        <f t="shared" si="6"/>
        <v>1</v>
      </c>
      <c r="N55" s="38"/>
      <c r="O55" s="25"/>
      <c r="P55" s="25"/>
      <c r="Q55" s="56">
        <f t="shared" si="7"/>
        <v>0</v>
      </c>
      <c r="R55" s="38"/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56">
        <f t="shared" si="8"/>
        <v>0</v>
      </c>
      <c r="Z55" s="37"/>
      <c r="AA55" s="56">
        <v>0</v>
      </c>
      <c r="AB55" s="37"/>
      <c r="AC55" s="30">
        <f t="shared" si="9"/>
        <v>7</v>
      </c>
    </row>
    <row r="56" spans="1:29" ht="16.5" customHeight="1" x14ac:dyDescent="0.25">
      <c r="A56" s="104"/>
      <c r="B56" s="18">
        <v>18</v>
      </c>
      <c r="C56" s="14" t="s">
        <v>42</v>
      </c>
      <c r="D56" s="44"/>
      <c r="E56" s="25">
        <v>279</v>
      </c>
      <c r="F56" s="25">
        <v>150</v>
      </c>
      <c r="G56" s="26">
        <f t="shared" si="5"/>
        <v>53.763440860215056</v>
      </c>
      <c r="H56" s="56">
        <v>3</v>
      </c>
      <c r="I56" s="28"/>
      <c r="J56" s="25">
        <v>1</v>
      </c>
      <c r="K56" s="25">
        <v>0</v>
      </c>
      <c r="L56" s="25">
        <v>0</v>
      </c>
      <c r="M56" s="56">
        <f t="shared" si="6"/>
        <v>1</v>
      </c>
      <c r="N56" s="38"/>
      <c r="O56" s="25">
        <v>1</v>
      </c>
      <c r="P56" s="25">
        <v>1</v>
      </c>
      <c r="Q56" s="56">
        <f t="shared" si="7"/>
        <v>2</v>
      </c>
      <c r="R56" s="38"/>
      <c r="S56" s="25">
        <v>0</v>
      </c>
      <c r="T56" s="25">
        <v>1</v>
      </c>
      <c r="U56" s="25">
        <v>0</v>
      </c>
      <c r="V56" s="25">
        <v>0</v>
      </c>
      <c r="W56" s="25">
        <v>0</v>
      </c>
      <c r="X56" s="25">
        <v>0</v>
      </c>
      <c r="Y56" s="56">
        <f t="shared" si="8"/>
        <v>1</v>
      </c>
      <c r="Z56" s="37"/>
      <c r="AA56" s="56">
        <v>0</v>
      </c>
      <c r="AB56" s="37"/>
      <c r="AC56" s="30">
        <f t="shared" si="9"/>
        <v>7</v>
      </c>
    </row>
    <row r="57" spans="1:29" ht="16.5" customHeight="1" x14ac:dyDescent="0.25">
      <c r="A57" s="104"/>
      <c r="B57" s="18">
        <v>19</v>
      </c>
      <c r="C57" s="14" t="s">
        <v>49</v>
      </c>
      <c r="D57" s="44"/>
      <c r="E57" s="25">
        <v>328</v>
      </c>
      <c r="F57" s="25">
        <v>177</v>
      </c>
      <c r="G57" s="26">
        <f t="shared" si="5"/>
        <v>53.963414634146339</v>
      </c>
      <c r="H57" s="56">
        <v>3</v>
      </c>
      <c r="I57" s="28"/>
      <c r="J57" s="25">
        <v>1</v>
      </c>
      <c r="K57" s="25">
        <v>0</v>
      </c>
      <c r="L57" s="25">
        <v>0</v>
      </c>
      <c r="M57" s="56">
        <f t="shared" si="6"/>
        <v>1</v>
      </c>
      <c r="N57" s="38"/>
      <c r="O57" s="25">
        <v>1</v>
      </c>
      <c r="P57" s="25"/>
      <c r="Q57" s="56">
        <f t="shared" si="7"/>
        <v>1</v>
      </c>
      <c r="R57" s="38"/>
      <c r="S57" s="25">
        <v>1</v>
      </c>
      <c r="T57" s="25">
        <v>1</v>
      </c>
      <c r="U57" s="25">
        <v>0</v>
      </c>
      <c r="V57" s="25">
        <v>0</v>
      </c>
      <c r="W57" s="25">
        <v>0</v>
      </c>
      <c r="X57" s="25">
        <v>0</v>
      </c>
      <c r="Y57" s="56">
        <f t="shared" si="8"/>
        <v>2</v>
      </c>
      <c r="Z57" s="37"/>
      <c r="AA57" s="56">
        <v>0</v>
      </c>
      <c r="AB57" s="37"/>
      <c r="AC57" s="30">
        <f t="shared" si="9"/>
        <v>7</v>
      </c>
    </row>
    <row r="58" spans="1:29" ht="16.5" customHeight="1" x14ac:dyDescent="0.25">
      <c r="A58" s="104"/>
      <c r="B58" s="18">
        <v>20</v>
      </c>
      <c r="C58" s="14" t="s">
        <v>30</v>
      </c>
      <c r="D58" s="44"/>
      <c r="E58" s="25">
        <v>717</v>
      </c>
      <c r="F58" s="25">
        <v>408</v>
      </c>
      <c r="G58" s="26">
        <f t="shared" si="5"/>
        <v>56.903765690376567</v>
      </c>
      <c r="H58" s="56">
        <v>3</v>
      </c>
      <c r="I58" s="28"/>
      <c r="J58" s="25">
        <v>1</v>
      </c>
      <c r="K58" s="25">
        <v>0</v>
      </c>
      <c r="L58" s="25">
        <v>0</v>
      </c>
      <c r="M58" s="56">
        <f t="shared" si="6"/>
        <v>1</v>
      </c>
      <c r="N58" s="38"/>
      <c r="O58" s="25"/>
      <c r="P58" s="25"/>
      <c r="Q58" s="56">
        <f t="shared" si="7"/>
        <v>0</v>
      </c>
      <c r="R58" s="38"/>
      <c r="S58" s="25">
        <v>1</v>
      </c>
      <c r="T58" s="25">
        <v>1</v>
      </c>
      <c r="U58" s="25">
        <v>0</v>
      </c>
      <c r="V58" s="25">
        <v>0</v>
      </c>
      <c r="W58" s="25">
        <v>0</v>
      </c>
      <c r="X58" s="25">
        <v>1</v>
      </c>
      <c r="Y58" s="56">
        <f t="shared" si="8"/>
        <v>3</v>
      </c>
      <c r="Z58" s="37"/>
      <c r="AA58" s="56">
        <v>0</v>
      </c>
      <c r="AB58" s="37"/>
      <c r="AC58" s="30">
        <f t="shared" si="9"/>
        <v>7</v>
      </c>
    </row>
    <row r="59" spans="1:29" ht="16.5" customHeight="1" x14ac:dyDescent="0.25">
      <c r="A59" s="104"/>
      <c r="B59" s="18">
        <v>21</v>
      </c>
      <c r="C59" s="17" t="s">
        <v>87</v>
      </c>
      <c r="D59" s="46"/>
      <c r="E59" s="25">
        <v>294</v>
      </c>
      <c r="F59" s="25">
        <v>132</v>
      </c>
      <c r="G59" s="26">
        <f t="shared" si="5"/>
        <v>44.897959183673471</v>
      </c>
      <c r="H59" s="56">
        <v>2</v>
      </c>
      <c r="I59" s="28"/>
      <c r="J59" s="25">
        <v>1</v>
      </c>
      <c r="K59" s="25">
        <v>0</v>
      </c>
      <c r="L59" s="25">
        <v>0</v>
      </c>
      <c r="M59" s="56">
        <f t="shared" si="6"/>
        <v>1</v>
      </c>
      <c r="N59" s="38"/>
      <c r="O59" s="25">
        <v>1</v>
      </c>
      <c r="P59" s="25">
        <v>1</v>
      </c>
      <c r="Q59" s="56">
        <f t="shared" si="7"/>
        <v>2</v>
      </c>
      <c r="R59" s="38"/>
      <c r="S59" s="25">
        <v>0</v>
      </c>
      <c r="T59" s="25">
        <v>1</v>
      </c>
      <c r="U59" s="25">
        <v>0</v>
      </c>
      <c r="V59" s="25">
        <v>0</v>
      </c>
      <c r="W59" s="25">
        <v>0</v>
      </c>
      <c r="X59" s="25">
        <v>0</v>
      </c>
      <c r="Y59" s="56">
        <f t="shared" si="8"/>
        <v>1</v>
      </c>
      <c r="Z59" s="37"/>
      <c r="AA59" s="56">
        <v>0.5</v>
      </c>
      <c r="AB59" s="37"/>
      <c r="AC59" s="30">
        <f t="shared" si="9"/>
        <v>6.5</v>
      </c>
    </row>
    <row r="60" spans="1:29" ht="16.5" customHeight="1" x14ac:dyDescent="0.25">
      <c r="A60" s="104"/>
      <c r="B60" s="18">
        <v>22</v>
      </c>
      <c r="C60" s="14" t="s">
        <v>36</v>
      </c>
      <c r="D60" s="44"/>
      <c r="E60" s="25">
        <v>394</v>
      </c>
      <c r="F60" s="25">
        <v>158</v>
      </c>
      <c r="G60" s="26">
        <f t="shared" si="5"/>
        <v>40.101522842639596</v>
      </c>
      <c r="H60" s="56">
        <v>2</v>
      </c>
      <c r="I60" s="28"/>
      <c r="J60" s="25">
        <v>1</v>
      </c>
      <c r="K60" s="25">
        <v>0</v>
      </c>
      <c r="L60" s="59">
        <v>1</v>
      </c>
      <c r="M60" s="56">
        <f t="shared" si="6"/>
        <v>2</v>
      </c>
      <c r="N60" s="38"/>
      <c r="O60" s="25"/>
      <c r="P60" s="25"/>
      <c r="Q60" s="56">
        <f t="shared" si="7"/>
        <v>0</v>
      </c>
      <c r="R60" s="38"/>
      <c r="S60" s="25">
        <v>1</v>
      </c>
      <c r="T60" s="25">
        <v>1</v>
      </c>
      <c r="U60" s="25">
        <v>0</v>
      </c>
      <c r="V60" s="25">
        <v>0</v>
      </c>
      <c r="W60" s="25">
        <v>0</v>
      </c>
      <c r="X60" s="25">
        <v>0</v>
      </c>
      <c r="Y60" s="56">
        <f t="shared" si="8"/>
        <v>2</v>
      </c>
      <c r="Z60" s="37"/>
      <c r="AA60" s="56">
        <v>0.5</v>
      </c>
      <c r="AB60" s="37"/>
      <c r="AC60" s="30">
        <f t="shared" si="9"/>
        <v>6.5</v>
      </c>
    </row>
    <row r="61" spans="1:29" ht="15" customHeight="1" x14ac:dyDescent="0.25">
      <c r="A61" s="104"/>
      <c r="B61" s="18">
        <v>23</v>
      </c>
      <c r="C61" s="14" t="s">
        <v>56</v>
      </c>
      <c r="D61" s="44"/>
      <c r="E61" s="25">
        <v>452</v>
      </c>
      <c r="F61" s="25">
        <v>223</v>
      </c>
      <c r="G61" s="26">
        <f t="shared" si="5"/>
        <v>49.336283185840706</v>
      </c>
      <c r="H61" s="27">
        <v>2</v>
      </c>
      <c r="I61" s="28"/>
      <c r="J61" s="25">
        <v>1</v>
      </c>
      <c r="K61" s="25">
        <v>0</v>
      </c>
      <c r="L61" s="25">
        <v>0</v>
      </c>
      <c r="M61" s="56">
        <f t="shared" si="6"/>
        <v>1</v>
      </c>
      <c r="N61" s="41"/>
      <c r="O61" s="25">
        <v>1</v>
      </c>
      <c r="P61" s="25"/>
      <c r="Q61" s="56">
        <f t="shared" si="7"/>
        <v>1</v>
      </c>
      <c r="R61" s="28"/>
      <c r="S61" s="25">
        <v>2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56">
        <f t="shared" si="8"/>
        <v>2</v>
      </c>
      <c r="Z61" s="37"/>
      <c r="AA61" s="22">
        <v>0.5</v>
      </c>
      <c r="AB61" s="28"/>
      <c r="AC61" s="30">
        <f t="shared" si="9"/>
        <v>6.5</v>
      </c>
    </row>
    <row r="62" spans="1:29" ht="16.5" customHeight="1" x14ac:dyDescent="0.25">
      <c r="A62" s="104"/>
      <c r="B62" s="18">
        <v>24</v>
      </c>
      <c r="C62" s="14" t="s">
        <v>39</v>
      </c>
      <c r="D62" s="47"/>
      <c r="E62" s="25">
        <v>112</v>
      </c>
      <c r="F62" s="25">
        <v>73</v>
      </c>
      <c r="G62" s="26">
        <f t="shared" si="5"/>
        <v>65.178571428571431</v>
      </c>
      <c r="H62" s="56">
        <v>4</v>
      </c>
      <c r="I62" s="28"/>
      <c r="J62" s="25">
        <v>1</v>
      </c>
      <c r="K62" s="25">
        <v>0</v>
      </c>
      <c r="L62" s="25">
        <v>0</v>
      </c>
      <c r="M62" s="56">
        <f t="shared" si="6"/>
        <v>1</v>
      </c>
      <c r="N62" s="28"/>
      <c r="O62" s="25"/>
      <c r="P62" s="25"/>
      <c r="Q62" s="56">
        <f t="shared" si="7"/>
        <v>0</v>
      </c>
      <c r="R62" s="28"/>
      <c r="S62" s="25">
        <v>1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56">
        <f t="shared" si="8"/>
        <v>1</v>
      </c>
      <c r="Z62" s="37"/>
      <c r="AA62" s="56">
        <v>0</v>
      </c>
      <c r="AB62" s="37"/>
      <c r="AC62" s="30">
        <f t="shared" si="9"/>
        <v>6</v>
      </c>
    </row>
    <row r="63" spans="1:29" ht="15.75" x14ac:dyDescent="0.25">
      <c r="A63" s="107" t="s">
        <v>14</v>
      </c>
      <c r="B63" s="31">
        <v>1</v>
      </c>
      <c r="C63" s="14" t="s">
        <v>50</v>
      </c>
      <c r="D63" s="44"/>
      <c r="E63" s="25">
        <v>601</v>
      </c>
      <c r="F63" s="25">
        <v>229</v>
      </c>
      <c r="G63" s="26">
        <f t="shared" si="5"/>
        <v>38.103161397670547</v>
      </c>
      <c r="H63" s="27">
        <v>1</v>
      </c>
      <c r="I63" s="28"/>
      <c r="J63" s="25">
        <v>1</v>
      </c>
      <c r="K63" s="25">
        <v>0</v>
      </c>
      <c r="L63" s="59">
        <v>1</v>
      </c>
      <c r="M63" s="56">
        <f t="shared" si="6"/>
        <v>2</v>
      </c>
      <c r="N63" s="41"/>
      <c r="O63" s="25">
        <v>1</v>
      </c>
      <c r="P63" s="25"/>
      <c r="Q63" s="56">
        <f t="shared" si="7"/>
        <v>1</v>
      </c>
      <c r="R63" s="28"/>
      <c r="S63" s="25">
        <v>1</v>
      </c>
      <c r="T63" s="25">
        <v>1</v>
      </c>
      <c r="U63" s="25">
        <v>0</v>
      </c>
      <c r="V63" s="25">
        <v>0</v>
      </c>
      <c r="W63" s="25">
        <v>0</v>
      </c>
      <c r="X63" s="25">
        <v>0</v>
      </c>
      <c r="Y63" s="56">
        <f t="shared" si="8"/>
        <v>2</v>
      </c>
      <c r="Z63" s="37"/>
      <c r="AA63" s="22">
        <v>0</v>
      </c>
      <c r="AB63" s="28"/>
      <c r="AC63" s="30">
        <f t="shared" si="9"/>
        <v>6</v>
      </c>
    </row>
    <row r="64" spans="1:29" ht="15.75" x14ac:dyDescent="0.25">
      <c r="A64" s="107"/>
      <c r="B64" s="32">
        <v>2</v>
      </c>
      <c r="C64" s="14" t="s">
        <v>40</v>
      </c>
      <c r="D64" s="44"/>
      <c r="E64" s="7">
        <v>633</v>
      </c>
      <c r="F64" s="7">
        <v>236</v>
      </c>
      <c r="G64" s="15">
        <f t="shared" si="5"/>
        <v>37.282780410742497</v>
      </c>
      <c r="H64" s="56">
        <v>1</v>
      </c>
      <c r="I64" s="28"/>
      <c r="J64" s="25">
        <v>1</v>
      </c>
      <c r="K64" s="25">
        <v>0</v>
      </c>
      <c r="L64" s="25">
        <v>0</v>
      </c>
      <c r="M64" s="56">
        <f t="shared" si="6"/>
        <v>1</v>
      </c>
      <c r="N64" s="38"/>
      <c r="O64" s="25">
        <v>1</v>
      </c>
      <c r="P64" s="25">
        <v>1</v>
      </c>
      <c r="Q64" s="56">
        <f t="shared" si="7"/>
        <v>2</v>
      </c>
      <c r="R64" s="38"/>
      <c r="S64" s="25">
        <v>1</v>
      </c>
      <c r="T64" s="25">
        <v>1</v>
      </c>
      <c r="U64" s="25">
        <v>0</v>
      </c>
      <c r="V64" s="25">
        <v>0</v>
      </c>
      <c r="W64" s="25">
        <v>0</v>
      </c>
      <c r="X64" s="25">
        <v>0</v>
      </c>
      <c r="Y64" s="56">
        <f t="shared" si="8"/>
        <v>2</v>
      </c>
      <c r="Z64" s="37"/>
      <c r="AA64" s="56">
        <v>0</v>
      </c>
      <c r="AB64" s="37"/>
      <c r="AC64" s="30">
        <f t="shared" si="9"/>
        <v>6</v>
      </c>
    </row>
    <row r="65" spans="1:29" ht="15.75" x14ac:dyDescent="0.25">
      <c r="A65" s="107"/>
      <c r="B65" s="32">
        <v>3</v>
      </c>
      <c r="C65" s="14" t="s">
        <v>34</v>
      </c>
      <c r="D65" s="44"/>
      <c r="E65" s="25">
        <v>251</v>
      </c>
      <c r="F65" s="25">
        <v>141</v>
      </c>
      <c r="G65" s="26">
        <f t="shared" si="5"/>
        <v>56.17529880478088</v>
      </c>
      <c r="H65" s="56">
        <v>3</v>
      </c>
      <c r="I65" s="28"/>
      <c r="J65" s="25">
        <v>1</v>
      </c>
      <c r="K65" s="25">
        <v>1</v>
      </c>
      <c r="L65" s="25">
        <v>0</v>
      </c>
      <c r="M65" s="56">
        <f t="shared" si="6"/>
        <v>2</v>
      </c>
      <c r="N65" s="38"/>
      <c r="O65" s="25"/>
      <c r="P65" s="25"/>
      <c r="Q65" s="56">
        <f t="shared" si="7"/>
        <v>0</v>
      </c>
      <c r="R65" s="38"/>
      <c r="S65" s="25">
        <v>0</v>
      </c>
      <c r="T65" s="25"/>
      <c r="U65" s="25">
        <v>0</v>
      </c>
      <c r="V65" s="25">
        <v>0</v>
      </c>
      <c r="W65" s="25">
        <v>0</v>
      </c>
      <c r="X65" s="25">
        <v>0</v>
      </c>
      <c r="Y65" s="56">
        <f t="shared" si="8"/>
        <v>0</v>
      </c>
      <c r="Z65" s="37"/>
      <c r="AA65" s="56">
        <v>0.5</v>
      </c>
      <c r="AB65" s="37"/>
      <c r="AC65" s="30">
        <f t="shared" si="9"/>
        <v>5.5</v>
      </c>
    </row>
    <row r="66" spans="1:29" ht="38.25" x14ac:dyDescent="0.25">
      <c r="A66" s="107"/>
      <c r="B66" s="31">
        <v>4</v>
      </c>
      <c r="C66" s="16" t="s">
        <v>91</v>
      </c>
      <c r="D66" s="45"/>
      <c r="E66" s="25">
        <v>184</v>
      </c>
      <c r="F66" s="25">
        <v>68</v>
      </c>
      <c r="G66" s="26">
        <f t="shared" si="5"/>
        <v>36.956521739130437</v>
      </c>
      <c r="H66" s="56">
        <v>1</v>
      </c>
      <c r="I66" s="28"/>
      <c r="J66" s="25">
        <v>1</v>
      </c>
      <c r="K66" s="25">
        <v>0</v>
      </c>
      <c r="L66" s="25">
        <v>0</v>
      </c>
      <c r="M66" s="56">
        <f t="shared" si="6"/>
        <v>1</v>
      </c>
      <c r="N66" s="28"/>
      <c r="O66" s="25">
        <v>1</v>
      </c>
      <c r="P66" s="25"/>
      <c r="Q66" s="56">
        <f t="shared" si="7"/>
        <v>1</v>
      </c>
      <c r="R66" s="28"/>
      <c r="S66" s="25">
        <v>0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56">
        <f t="shared" si="8"/>
        <v>1</v>
      </c>
      <c r="Z66" s="37"/>
      <c r="AA66" s="56">
        <v>0.5</v>
      </c>
      <c r="AB66" s="37"/>
      <c r="AC66" s="30">
        <f t="shared" si="9"/>
        <v>4.5</v>
      </c>
    </row>
    <row r="67" spans="1:29" ht="15.75" x14ac:dyDescent="0.25">
      <c r="A67" s="107"/>
      <c r="B67" s="32">
        <v>5</v>
      </c>
      <c r="C67" s="14" t="s">
        <v>33</v>
      </c>
      <c r="D67" s="44"/>
      <c r="E67" s="25">
        <v>600</v>
      </c>
      <c r="F67" s="25">
        <v>122</v>
      </c>
      <c r="G67" s="26">
        <f t="shared" ref="G67:G73" si="10">F67*100/E67</f>
        <v>20.333333333333332</v>
      </c>
      <c r="H67" s="56">
        <v>0.5</v>
      </c>
      <c r="I67" s="28"/>
      <c r="J67" s="25">
        <v>1</v>
      </c>
      <c r="K67" s="25">
        <v>0</v>
      </c>
      <c r="L67" s="25">
        <v>0</v>
      </c>
      <c r="M67" s="56">
        <f t="shared" ref="M67:M73" si="11">J67+K67+L67</f>
        <v>1</v>
      </c>
      <c r="N67" s="38"/>
      <c r="O67" s="25">
        <v>1</v>
      </c>
      <c r="P67" s="25"/>
      <c r="Q67" s="56">
        <f t="shared" ref="Q67:Q73" si="12">O67+P67</f>
        <v>1</v>
      </c>
      <c r="R67" s="38"/>
      <c r="S67" s="25">
        <v>1</v>
      </c>
      <c r="T67" s="25">
        <v>1</v>
      </c>
      <c r="U67" s="25">
        <v>0</v>
      </c>
      <c r="V67" s="25">
        <v>0</v>
      </c>
      <c r="W67" s="25">
        <v>0</v>
      </c>
      <c r="X67" s="25">
        <v>0</v>
      </c>
      <c r="Y67" s="56">
        <f t="shared" ref="Y67:Y73" si="13">SUM(S67:X67)</f>
        <v>2</v>
      </c>
      <c r="Z67" s="37"/>
      <c r="AA67" s="56">
        <v>0</v>
      </c>
      <c r="AB67" s="37"/>
      <c r="AC67" s="30">
        <f t="shared" ref="AC67:AC73" si="14">H67+M67+Q67+Y67+AA67</f>
        <v>4.5</v>
      </c>
    </row>
    <row r="68" spans="1:29" ht="15.75" x14ac:dyDescent="0.25">
      <c r="A68" s="107"/>
      <c r="B68" s="32">
        <v>6</v>
      </c>
      <c r="C68" s="14" t="s">
        <v>43</v>
      </c>
      <c r="D68" s="44"/>
      <c r="E68" s="25">
        <v>188</v>
      </c>
      <c r="F68" s="25">
        <v>85</v>
      </c>
      <c r="G68" s="26">
        <f t="shared" si="10"/>
        <v>45.212765957446805</v>
      </c>
      <c r="H68" s="56">
        <v>2</v>
      </c>
      <c r="I68" s="28"/>
      <c r="J68" s="25">
        <v>1</v>
      </c>
      <c r="K68" s="25">
        <v>0</v>
      </c>
      <c r="L68" s="25">
        <v>0</v>
      </c>
      <c r="M68" s="56">
        <f t="shared" si="11"/>
        <v>1</v>
      </c>
      <c r="N68" s="38"/>
      <c r="O68" s="25"/>
      <c r="P68" s="25"/>
      <c r="Q68" s="56">
        <f t="shared" si="12"/>
        <v>0</v>
      </c>
      <c r="R68" s="38"/>
      <c r="S68" s="25">
        <v>0</v>
      </c>
      <c r="T68" s="25">
        <v>1</v>
      </c>
      <c r="U68" s="25">
        <v>0</v>
      </c>
      <c r="V68" s="25">
        <v>0</v>
      </c>
      <c r="W68" s="25">
        <v>0</v>
      </c>
      <c r="X68" s="25">
        <v>0</v>
      </c>
      <c r="Y68" s="56">
        <f t="shared" si="13"/>
        <v>1</v>
      </c>
      <c r="Z68" s="37"/>
      <c r="AA68" s="56">
        <v>0</v>
      </c>
      <c r="AB68" s="37"/>
      <c r="AC68" s="30">
        <f t="shared" si="14"/>
        <v>4</v>
      </c>
    </row>
    <row r="69" spans="1:29" ht="15.75" x14ac:dyDescent="0.25">
      <c r="A69" s="107"/>
      <c r="B69" s="31">
        <v>7</v>
      </c>
      <c r="C69" s="14" t="s">
        <v>31</v>
      </c>
      <c r="D69" s="44"/>
      <c r="E69" s="25">
        <v>609</v>
      </c>
      <c r="F69" s="25">
        <v>140</v>
      </c>
      <c r="G69" s="26">
        <f t="shared" si="10"/>
        <v>22.988505747126435</v>
      </c>
      <c r="H69" s="56">
        <v>0.5</v>
      </c>
      <c r="I69" s="28"/>
      <c r="J69" s="25">
        <v>1</v>
      </c>
      <c r="K69" s="25">
        <v>0</v>
      </c>
      <c r="L69" s="25">
        <v>0</v>
      </c>
      <c r="M69" s="56">
        <f t="shared" si="11"/>
        <v>1</v>
      </c>
      <c r="N69" s="38"/>
      <c r="O69" s="25">
        <v>1</v>
      </c>
      <c r="P69" s="25"/>
      <c r="Q69" s="56">
        <f t="shared" si="12"/>
        <v>1</v>
      </c>
      <c r="R69" s="38"/>
      <c r="S69" s="25">
        <v>1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56">
        <f t="shared" si="13"/>
        <v>1</v>
      </c>
      <c r="Z69" s="37"/>
      <c r="AA69" s="56">
        <v>0.5</v>
      </c>
      <c r="AB69" s="37"/>
      <c r="AC69" s="30">
        <f t="shared" si="14"/>
        <v>4</v>
      </c>
    </row>
    <row r="70" spans="1:29" ht="15.75" x14ac:dyDescent="0.25">
      <c r="A70" s="107"/>
      <c r="B70" s="32">
        <v>8</v>
      </c>
      <c r="C70" s="16" t="s">
        <v>35</v>
      </c>
      <c r="D70" s="45"/>
      <c r="E70" s="25">
        <v>450</v>
      </c>
      <c r="F70" s="25">
        <v>152</v>
      </c>
      <c r="G70" s="26">
        <f t="shared" si="10"/>
        <v>33.777777777777779</v>
      </c>
      <c r="H70" s="56">
        <v>1</v>
      </c>
      <c r="I70" s="28"/>
      <c r="J70" s="25">
        <v>1</v>
      </c>
      <c r="K70" s="25">
        <v>0</v>
      </c>
      <c r="L70" s="25">
        <v>0</v>
      </c>
      <c r="M70" s="56">
        <f t="shared" si="11"/>
        <v>1</v>
      </c>
      <c r="N70" s="38"/>
      <c r="O70" s="25">
        <v>1</v>
      </c>
      <c r="P70" s="25"/>
      <c r="Q70" s="56">
        <f t="shared" si="12"/>
        <v>1</v>
      </c>
      <c r="R70" s="38"/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56">
        <f t="shared" si="13"/>
        <v>0</v>
      </c>
      <c r="Z70" s="37"/>
      <c r="AA70" s="56">
        <v>0</v>
      </c>
      <c r="AB70" s="37"/>
      <c r="AC70" s="30">
        <f t="shared" si="14"/>
        <v>3</v>
      </c>
    </row>
    <row r="71" spans="1:29" ht="15.75" x14ac:dyDescent="0.25">
      <c r="A71" s="107"/>
      <c r="B71" s="32">
        <v>9</v>
      </c>
      <c r="C71" s="17" t="s">
        <v>88</v>
      </c>
      <c r="D71" s="46"/>
      <c r="E71" s="25">
        <v>380</v>
      </c>
      <c r="F71" s="25">
        <v>44</v>
      </c>
      <c r="G71" s="26">
        <f t="shared" si="10"/>
        <v>11.578947368421053</v>
      </c>
      <c r="H71" s="56">
        <v>0.5</v>
      </c>
      <c r="I71" s="28"/>
      <c r="J71" s="25">
        <v>1</v>
      </c>
      <c r="K71" s="25">
        <v>0</v>
      </c>
      <c r="L71" s="25">
        <v>0</v>
      </c>
      <c r="M71" s="56">
        <f t="shared" si="11"/>
        <v>1</v>
      </c>
      <c r="N71" s="28"/>
      <c r="O71" s="25"/>
      <c r="P71" s="25"/>
      <c r="Q71" s="56">
        <f t="shared" si="12"/>
        <v>0</v>
      </c>
      <c r="R71" s="28"/>
      <c r="S71" s="25">
        <v>0</v>
      </c>
      <c r="T71" s="25">
        <v>1</v>
      </c>
      <c r="U71" s="25">
        <v>0</v>
      </c>
      <c r="V71" s="25">
        <v>0</v>
      </c>
      <c r="W71" s="25">
        <v>0</v>
      </c>
      <c r="X71" s="25">
        <v>0</v>
      </c>
      <c r="Y71" s="56">
        <f t="shared" si="13"/>
        <v>1</v>
      </c>
      <c r="Z71" s="37"/>
      <c r="AA71" s="56">
        <v>0</v>
      </c>
      <c r="AB71" s="37"/>
      <c r="AC71" s="30">
        <f t="shared" si="14"/>
        <v>2.5</v>
      </c>
    </row>
    <row r="72" spans="1:29" ht="15.75" x14ac:dyDescent="0.25">
      <c r="A72" s="107"/>
      <c r="B72" s="31">
        <v>10</v>
      </c>
      <c r="C72" s="14" t="s">
        <v>80</v>
      </c>
      <c r="D72" s="44"/>
      <c r="E72" s="25">
        <v>92</v>
      </c>
      <c r="F72" s="25">
        <v>19</v>
      </c>
      <c r="G72" s="26">
        <f t="shared" si="10"/>
        <v>20.652173913043477</v>
      </c>
      <c r="H72" s="56">
        <v>0.5</v>
      </c>
      <c r="I72" s="28"/>
      <c r="J72" s="25">
        <v>1</v>
      </c>
      <c r="K72" s="25">
        <v>0</v>
      </c>
      <c r="L72" s="25">
        <v>0</v>
      </c>
      <c r="M72" s="56">
        <f t="shared" si="11"/>
        <v>1</v>
      </c>
      <c r="N72" s="28"/>
      <c r="O72" s="25"/>
      <c r="P72" s="25"/>
      <c r="Q72" s="56">
        <f t="shared" si="12"/>
        <v>0</v>
      </c>
      <c r="R72" s="28"/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56">
        <f t="shared" si="13"/>
        <v>0</v>
      </c>
      <c r="Z72" s="37"/>
      <c r="AA72" s="56">
        <v>0</v>
      </c>
      <c r="AB72" s="37"/>
      <c r="AC72" s="30">
        <f t="shared" si="14"/>
        <v>1.5</v>
      </c>
    </row>
    <row r="73" spans="1:29" ht="15.75" x14ac:dyDescent="0.25">
      <c r="A73" s="107"/>
      <c r="B73" s="32">
        <v>11</v>
      </c>
      <c r="C73" s="14" t="s">
        <v>1</v>
      </c>
      <c r="D73" s="44"/>
      <c r="E73" s="25">
        <v>141</v>
      </c>
      <c r="F73" s="25">
        <v>7</v>
      </c>
      <c r="G73" s="26">
        <f t="shared" si="10"/>
        <v>4.9645390070921982</v>
      </c>
      <c r="H73" s="56">
        <v>0.5</v>
      </c>
      <c r="I73" s="28"/>
      <c r="J73" s="25">
        <v>1</v>
      </c>
      <c r="K73" s="25">
        <v>0</v>
      </c>
      <c r="L73" s="25">
        <v>0</v>
      </c>
      <c r="M73" s="56">
        <f t="shared" si="11"/>
        <v>1</v>
      </c>
      <c r="N73" s="28"/>
      <c r="O73" s="25"/>
      <c r="P73" s="25"/>
      <c r="Q73" s="56">
        <f t="shared" si="12"/>
        <v>0</v>
      </c>
      <c r="R73" s="28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56">
        <f t="shared" si="13"/>
        <v>0</v>
      </c>
      <c r="Z73" s="37"/>
      <c r="AA73" s="56">
        <v>0</v>
      </c>
      <c r="AB73" s="37"/>
      <c r="AC73" s="30">
        <f t="shared" si="14"/>
        <v>1.5</v>
      </c>
    </row>
    <row r="74" spans="1:29" ht="19.149999999999999" customHeight="1" x14ac:dyDescent="0.25">
      <c r="A74" s="113" t="s">
        <v>15</v>
      </c>
      <c r="B74" s="113"/>
      <c r="C74" s="113"/>
      <c r="D74" s="51"/>
      <c r="E74" s="7">
        <f>SUM(E3:E73)</f>
        <v>30301</v>
      </c>
      <c r="F74" s="7">
        <f>SUM(F3:F73)</f>
        <v>17709</v>
      </c>
      <c r="G74" s="15"/>
      <c r="H74" s="22">
        <v>58.4</v>
      </c>
      <c r="I74" s="28">
        <f>SUM(I3:I73)</f>
        <v>0</v>
      </c>
      <c r="J74" s="7">
        <f>SUM(J3:J73)</f>
        <v>70</v>
      </c>
      <c r="K74" s="7">
        <f>SUM(K3:K73)</f>
        <v>13</v>
      </c>
      <c r="L74" s="7">
        <f>SUM(L3:L73)</f>
        <v>5</v>
      </c>
      <c r="M74" s="22">
        <f>SUM(M3:M73)</f>
        <v>88</v>
      </c>
      <c r="N74" s="28"/>
      <c r="O74" s="7">
        <f t="shared" ref="O74:AC74" si="15">SUM(O3:O73)</f>
        <v>50</v>
      </c>
      <c r="P74" s="7">
        <f t="shared" si="15"/>
        <v>32</v>
      </c>
      <c r="Q74" s="22">
        <f t="shared" si="15"/>
        <v>82</v>
      </c>
      <c r="R74" s="28">
        <f t="shared" si="15"/>
        <v>0</v>
      </c>
      <c r="S74" s="8">
        <f t="shared" si="15"/>
        <v>77</v>
      </c>
      <c r="T74" s="8">
        <f t="shared" si="15"/>
        <v>56</v>
      </c>
      <c r="U74" s="8">
        <f t="shared" si="15"/>
        <v>11</v>
      </c>
      <c r="V74" s="8">
        <f t="shared" si="15"/>
        <v>14</v>
      </c>
      <c r="W74" s="8">
        <f t="shared" si="15"/>
        <v>15</v>
      </c>
      <c r="X74" s="8">
        <f t="shared" si="15"/>
        <v>14</v>
      </c>
      <c r="Y74" s="22">
        <f t="shared" si="15"/>
        <v>187</v>
      </c>
      <c r="Z74" s="28">
        <f t="shared" si="15"/>
        <v>0</v>
      </c>
      <c r="AA74" s="22">
        <f t="shared" si="15"/>
        <v>21.5</v>
      </c>
      <c r="AB74" s="28">
        <f t="shared" si="15"/>
        <v>0</v>
      </c>
      <c r="AC74" s="24">
        <f t="shared" si="15"/>
        <v>649</v>
      </c>
    </row>
    <row r="75" spans="1:29" ht="19.149999999999999" customHeight="1" x14ac:dyDescent="0.25">
      <c r="A75" s="10"/>
      <c r="B75" s="10"/>
      <c r="C75" s="60"/>
      <c r="D75" s="52"/>
      <c r="E75" s="3"/>
      <c r="F75" s="3"/>
      <c r="G75" s="5"/>
    </row>
    <row r="76" spans="1:29" x14ac:dyDescent="0.25">
      <c r="C76" s="1"/>
      <c r="D76" s="53"/>
      <c r="E76" s="3"/>
      <c r="F76" s="3"/>
      <c r="G76" s="5"/>
      <c r="U76">
        <v>0</v>
      </c>
    </row>
    <row r="77" spans="1:29" x14ac:dyDescent="0.25">
      <c r="C77" s="4"/>
      <c r="D77" s="54"/>
      <c r="E77" s="3"/>
      <c r="F77" s="3"/>
      <c r="G77" s="5"/>
      <c r="U77">
        <v>0</v>
      </c>
    </row>
    <row r="78" spans="1:29" x14ac:dyDescent="0.25">
      <c r="C78" s="1"/>
      <c r="D78" s="53"/>
      <c r="E78" s="3"/>
      <c r="F78" s="3"/>
      <c r="G78" s="5"/>
      <c r="U78">
        <v>0</v>
      </c>
    </row>
    <row r="79" spans="1:29" x14ac:dyDescent="0.25">
      <c r="C79" s="1"/>
      <c r="D79" s="53"/>
      <c r="E79" s="3"/>
      <c r="F79" s="3"/>
      <c r="G79" s="5"/>
      <c r="U79">
        <v>0</v>
      </c>
    </row>
  </sheetData>
  <sortState ref="C3:AC73">
    <sortCondition descending="1" ref="AC3:AC73"/>
  </sortState>
  <mergeCells count="14">
    <mergeCell ref="A39:A62"/>
    <mergeCell ref="A63:A73"/>
    <mergeCell ref="A74:C74"/>
    <mergeCell ref="S1:Y1"/>
    <mergeCell ref="AA1:AA2"/>
    <mergeCell ref="AC1:AC2"/>
    <mergeCell ref="A3:A19"/>
    <mergeCell ref="A20:A38"/>
    <mergeCell ref="A1:A2"/>
    <mergeCell ref="B1:B2"/>
    <mergeCell ref="C1:C2"/>
    <mergeCell ref="E1:H1"/>
    <mergeCell ref="J1:M1"/>
    <mergeCell ref="O1:Q1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группам</vt:lpstr>
      <vt:lpstr>общий 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2017-11-28T08:10:09Z</cp:lastPrinted>
  <dcterms:created xsi:type="dcterms:W3CDTF">2017-07-21T06:32:00Z</dcterms:created>
  <dcterms:modified xsi:type="dcterms:W3CDTF">2017-12-04T12:46:40Z</dcterms:modified>
</cp:coreProperties>
</file>